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<sst xmlns="http://schemas.openxmlformats.org/spreadsheetml/2006/main" count="88" uniqueCount="72">
  <si>
    <t>2024年重症贫童救助项目（含医院合作项目）分类统计表</t>
  </si>
  <si>
    <t>数据截止到12月</t>
  </si>
  <si>
    <t>统计类别</t>
  </si>
  <si>
    <t>病种</t>
  </si>
  <si>
    <t>人次</t>
  </si>
  <si>
    <t>金额（元）</t>
  </si>
  <si>
    <t>人均（元）</t>
  </si>
  <si>
    <t>按病种统计</t>
  </si>
  <si>
    <t>白血病</t>
  </si>
  <si>
    <t>地中海贫血、再生障碍性贫血</t>
  </si>
  <si>
    <t>恶性肿瘤</t>
  </si>
  <si>
    <t>先心病</t>
  </si>
  <si>
    <t>耳聋</t>
  </si>
  <si>
    <t>脊柱弯曲</t>
  </si>
  <si>
    <t>儿童风湿病</t>
  </si>
  <si>
    <t>肾病</t>
  </si>
  <si>
    <t>早产</t>
  </si>
  <si>
    <t>罕见病</t>
  </si>
  <si>
    <t>烫烧伤</t>
  </si>
  <si>
    <t>其他</t>
  </si>
  <si>
    <t>合计</t>
  </si>
  <si>
    <t>企业定向、个人</t>
  </si>
  <si>
    <t>按资金来源</t>
  </si>
  <si>
    <t>XIN益佰项目</t>
  </si>
  <si>
    <t>2023年腾讯公益日常捐款剩余部分</t>
  </si>
  <si>
    <t>2023年腾讯配捐活动</t>
  </si>
  <si>
    <t>2023年腾讯公益月捐剩余部分</t>
  </si>
  <si>
    <t>2024年腾讯公益日常捐款</t>
  </si>
  <si>
    <t>2024年腾讯公益月捐</t>
  </si>
  <si>
    <t>王颂汤爱心奖</t>
  </si>
  <si>
    <t>张文先生</t>
  </si>
  <si>
    <t>广州市宝迪科技有限公司</t>
  </si>
  <si>
    <t>广州慈泉公益基金会</t>
  </si>
  <si>
    <t>易娱专项</t>
  </si>
  <si>
    <t>腾讯公益易娱专项子计划</t>
  </si>
  <si>
    <t>2023年第七届乐步慈善健行（腾讯公益平台）</t>
  </si>
  <si>
    <t>2023年第七届乐步慈善健行（广益联募）</t>
  </si>
  <si>
    <t>2023年第十一、十二届"结善缘救病童"义拍义卖慈善会</t>
  </si>
  <si>
    <t>珠江医院寻声者项目</t>
  </si>
  <si>
    <t>省二医一米阳光白血病儿童救助</t>
  </si>
  <si>
    <t>省二医脊柱弯曲、胸廓畸形、儿童风湿病救助</t>
  </si>
  <si>
    <t>省二医失聪青少年救助</t>
  </si>
  <si>
    <t>铭仔个人专项救助</t>
  </si>
  <si>
    <t>医院退款（病童治疗费余款）</t>
  </si>
  <si>
    <t>医院推荐</t>
  </si>
  <si>
    <t>合约医院</t>
  </si>
  <si>
    <t>南方医科大学珠江医院</t>
  </si>
  <si>
    <t>广州医科大学附属妇女儿童医疗中心</t>
  </si>
  <si>
    <t>广州医科大学附属第一医院</t>
  </si>
  <si>
    <t>广东省第二人民医院</t>
  </si>
  <si>
    <t>中山大学附属第一医院</t>
  </si>
  <si>
    <t>中国人民解放军南部战区总医院</t>
  </si>
  <si>
    <t>广东省人民医院</t>
  </si>
  <si>
    <t>中山大学孙逸仙纪念医院</t>
  </si>
  <si>
    <t>其他医院</t>
  </si>
  <si>
    <t>南方医科大学南方医院</t>
  </si>
  <si>
    <t>中山大学附属第三医院</t>
  </si>
  <si>
    <t>中山大学附属肿瘤医院</t>
  </si>
  <si>
    <t>广东三九脑科医院</t>
  </si>
  <si>
    <t>广州医科大学附属第五医院</t>
  </si>
  <si>
    <t>广东药科大学附属第一医院（患儿转院，帮他转到该医院）</t>
  </si>
  <si>
    <t>/</t>
  </si>
  <si>
    <t>广州市红十字会医院</t>
  </si>
  <si>
    <t>广东省中医院（患儿出院，医院退款）</t>
  </si>
  <si>
    <t>定向、特殊个案</t>
  </si>
  <si>
    <t>袁浩铭</t>
  </si>
  <si>
    <t>媒体推荐</t>
  </si>
  <si>
    <t>媒体推荐病童</t>
  </si>
  <si>
    <t>新快报</t>
  </si>
  <si>
    <t>信息时报</t>
  </si>
  <si>
    <t>广东电视台</t>
  </si>
  <si>
    <t>南方日报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</si>
</sst>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#,##0.00_ "/>
    <numFmt numFmtId="178" formatCode="#,##0.00_);[Red]\(#,##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12" fillId="0" borderId="36" applyNumberFormat="0" applyFill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38" applyNumberFormat="0" applyAlignment="0" applyProtection="0">
      <alignment vertical="center"/>
    </xf>
    <xf numFmtId="0" fontId="15" fillId="7" borderId="39" applyNumberFormat="0" applyAlignment="0" applyProtection="0">
      <alignment vertical="center"/>
    </xf>
    <xf numFmtId="0" fontId="16" fillId="7" borderId="38" applyNumberFormat="0" applyAlignment="0" applyProtection="0">
      <alignment vertical="center"/>
    </xf>
    <xf numFmtId="0" fontId="17" fillId="8" borderId="40" applyNumberFormat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0" borderId="4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176" fontId="2" fillId="0" borderId="1" xfId="2" applyNumberFormat="1" applyFont="1" applyBorder="1" applyAlignment="1">
      <alignment horizontal="center" vertical="center"/>
    </xf>
    <xf numFmtId="176" fontId="2" fillId="0" borderId="2" xfId="2" applyNumberFormat="1" applyFont="1" applyBorder="1" applyAlignment="1">
      <alignment horizontal="center" vertical="center"/>
    </xf>
    <xf numFmtId="176" fontId="3" fillId="0" borderId="3" xfId="2" applyNumberFormat="1" applyFont="1" applyBorder="1" applyAlignment="1">
      <alignment horizontal="center" vertical="center"/>
    </xf>
    <xf numFmtId="176" fontId="3" fillId="0" borderId="4" xfId="2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3" fontId="4" fillId="2" borderId="7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43" fontId="0" fillId="0" borderId="12" xfId="1" applyFont="1" applyFill="1" applyBorder="1" applyAlignment="1">
      <alignment horizontal="right" vertical="center"/>
    </xf>
    <xf numFmtId="43" fontId="0" fillId="0" borderId="13" xfId="1" applyFont="1" applyFill="1" applyBorder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43" fontId="5" fillId="2" borderId="16" xfId="1" applyFont="1" applyFill="1" applyBorder="1">
      <alignment vertical="center"/>
    </xf>
    <xf numFmtId="43" fontId="5" fillId="2" borderId="17" xfId="1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5" fillId="0" borderId="0" xfId="1" applyFont="1" applyBorder="1">
      <alignment vertical="center"/>
    </xf>
    <xf numFmtId="0" fontId="0" fillId="0" borderId="0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3" fontId="4" fillId="3" borderId="20" xfId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43" fontId="0" fillId="0" borderId="11" xfId="1" applyFont="1" applyFill="1" applyBorder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3" fontId="1" fillId="0" borderId="11" xfId="1" applyFont="1" applyFill="1" applyBorder="1">
      <alignment vertical="center"/>
    </xf>
    <xf numFmtId="0" fontId="0" fillId="0" borderId="21" xfId="0" applyFont="1" applyFill="1" applyBorder="1" applyAlignment="1">
      <alignment horizontal="center" vertical="center" wrapText="1"/>
    </xf>
    <xf numFmtId="43" fontId="0" fillId="0" borderId="11" xfId="1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center" vertical="center"/>
    </xf>
    <xf numFmtId="43" fontId="5" fillId="2" borderId="22" xfId="1" applyFont="1" applyFill="1" applyBorder="1">
      <alignment vertical="center"/>
    </xf>
    <xf numFmtId="43" fontId="0" fillId="0" borderId="0" xfId="1" applyFont="1">
      <alignment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43" fontId="4" fillId="2" borderId="25" xfId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3" fontId="0" fillId="0" borderId="7" xfId="1" applyFont="1" applyFill="1" applyBorder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13" xfId="0" applyNumberFormat="1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center"/>
    </xf>
    <xf numFmtId="43" fontId="0" fillId="0" borderId="30" xfId="1" applyFont="1" applyFill="1" applyBorder="1">
      <alignment vertical="center"/>
    </xf>
    <xf numFmtId="0" fontId="4" fillId="0" borderId="3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43" fontId="0" fillId="0" borderId="13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43" fontId="0" fillId="4" borderId="12" xfId="1" applyFont="1" applyFill="1" applyBorder="1">
      <alignment vertical="center"/>
    </xf>
    <xf numFmtId="177" fontId="0" fillId="0" borderId="13" xfId="0" applyNumberFormat="1" applyFont="1" applyFill="1" applyBorder="1" applyAlignment="1">
      <alignment vertical="center"/>
    </xf>
    <xf numFmtId="178" fontId="0" fillId="0" borderId="21" xfId="0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center" vertical="center"/>
    </xf>
    <xf numFmtId="178" fontId="0" fillId="0" borderId="29" xfId="0" applyNumberFormat="1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center" vertical="center" wrapText="1"/>
    </xf>
    <xf numFmtId="43" fontId="5" fillId="2" borderId="15" xfId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tabSelected="1" zoomScale="80" zoomScaleNormal="80" topLeftCell="A43" workbookViewId="0">
      <selection activeCell="H48" sqref="H48"/>
    </sheetView>
  </sheetViews>
  <sheetFormatPr defaultColWidth="8.88888888888889" defaultRowHeight="14.4" outlineLevelCol="4"/>
  <cols>
    <col min="1" max="1" width="25.6944444444444" customWidth="1"/>
    <col min="2" max="2" width="54.8055555555556" customWidth="1"/>
    <col min="4" max="4" width="20.1111111111111" customWidth="1"/>
    <col min="5" max="5" width="14" customWidth="1"/>
  </cols>
  <sheetData>
    <row r="1" ht="18.15" spans="1:5">
      <c r="A1" s="3" t="s">
        <v>0</v>
      </c>
      <c r="B1" s="3"/>
      <c r="C1" s="3"/>
      <c r="D1" s="3"/>
      <c r="E1" s="3"/>
    </row>
    <row r="2" ht="21.15" spans="1:5">
      <c r="A2" s="4" t="s">
        <v>1</v>
      </c>
      <c r="B2" s="5"/>
      <c r="C2" s="5"/>
      <c r="D2" s="5"/>
      <c r="E2" s="6"/>
    </row>
    <row r="3" ht="31" customHeight="1" spans="1:5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</row>
    <row r="4" s="1" customFormat="1" ht="16" customHeight="1" spans="1:5">
      <c r="A4" s="12" t="s">
        <v>7</v>
      </c>
      <c r="B4" s="13" t="s">
        <v>8</v>
      </c>
      <c r="C4" s="14">
        <v>222</v>
      </c>
      <c r="D4" s="15">
        <v>4042242.55</v>
      </c>
      <c r="E4" s="16">
        <f>D4/C4</f>
        <v>18208.2997747748</v>
      </c>
    </row>
    <row r="5" s="1" customFormat="1" ht="16" customHeight="1" spans="1:5">
      <c r="A5" s="12"/>
      <c r="B5" s="13" t="s">
        <v>9</v>
      </c>
      <c r="C5" s="14">
        <v>28</v>
      </c>
      <c r="D5" s="15">
        <v>560000</v>
      </c>
      <c r="E5" s="16">
        <f t="shared" ref="E5:E16" si="0">D5/C5</f>
        <v>20000</v>
      </c>
    </row>
    <row r="6" s="1" customFormat="1" ht="16" customHeight="1" spans="1:5">
      <c r="A6" s="12"/>
      <c r="B6" s="13" t="s">
        <v>10</v>
      </c>
      <c r="C6" s="14">
        <v>140</v>
      </c>
      <c r="D6" s="15">
        <v>2446054.66</v>
      </c>
      <c r="E6" s="16">
        <f t="shared" si="0"/>
        <v>17471.819</v>
      </c>
    </row>
    <row r="7" s="1" customFormat="1" ht="16" customHeight="1" spans="1:5">
      <c r="A7" s="12"/>
      <c r="B7" s="13" t="s">
        <v>11</v>
      </c>
      <c r="C7" s="14">
        <v>195</v>
      </c>
      <c r="D7" s="15">
        <v>1131760.05</v>
      </c>
      <c r="E7" s="16">
        <f t="shared" si="0"/>
        <v>5803.89769230769</v>
      </c>
    </row>
    <row r="8" s="1" customFormat="1" ht="16" customHeight="1" spans="1:5">
      <c r="A8" s="12"/>
      <c r="B8" s="13" t="s">
        <v>12</v>
      </c>
      <c r="C8" s="14">
        <v>4</v>
      </c>
      <c r="D8" s="15">
        <v>120000</v>
      </c>
      <c r="E8" s="16">
        <f t="shared" si="0"/>
        <v>30000</v>
      </c>
    </row>
    <row r="9" s="1" customFormat="1" ht="16" customHeight="1" spans="1:5">
      <c r="A9" s="12"/>
      <c r="B9" s="13" t="s">
        <v>13</v>
      </c>
      <c r="C9" s="14">
        <v>2</v>
      </c>
      <c r="D9" s="15">
        <v>20000</v>
      </c>
      <c r="E9" s="16">
        <f t="shared" si="0"/>
        <v>10000</v>
      </c>
    </row>
    <row r="10" s="1" customFormat="1" ht="16" customHeight="1" spans="1:5">
      <c r="A10" s="12"/>
      <c r="B10" s="13" t="s">
        <v>14</v>
      </c>
      <c r="C10" s="14">
        <v>14</v>
      </c>
      <c r="D10" s="15">
        <v>99000</v>
      </c>
      <c r="E10" s="16">
        <f t="shared" si="0"/>
        <v>7071.42857142857</v>
      </c>
    </row>
    <row r="11" s="1" customFormat="1" ht="16" customHeight="1" spans="1:5">
      <c r="A11" s="12"/>
      <c r="B11" s="13" t="s">
        <v>15</v>
      </c>
      <c r="C11" s="14">
        <v>25</v>
      </c>
      <c r="D11" s="15">
        <v>521911.86</v>
      </c>
      <c r="E11" s="16">
        <f t="shared" si="0"/>
        <v>20876.4744</v>
      </c>
    </row>
    <row r="12" s="1" customFormat="1" ht="16" customHeight="1" spans="1:5">
      <c r="A12" s="12"/>
      <c r="B12" s="13" t="s">
        <v>16</v>
      </c>
      <c r="C12" s="14">
        <v>23</v>
      </c>
      <c r="D12" s="15">
        <v>346528.29</v>
      </c>
      <c r="E12" s="16">
        <f t="shared" si="0"/>
        <v>15066.4473913043</v>
      </c>
    </row>
    <row r="13" s="1" customFormat="1" ht="16" customHeight="1" spans="1:5">
      <c r="A13" s="12"/>
      <c r="B13" s="13" t="s">
        <v>17</v>
      </c>
      <c r="C13" s="14">
        <v>19</v>
      </c>
      <c r="D13" s="15">
        <v>380000</v>
      </c>
      <c r="E13" s="16">
        <f t="shared" si="0"/>
        <v>20000</v>
      </c>
    </row>
    <row r="14" s="1" customFormat="1" ht="16" customHeight="1" spans="1:5">
      <c r="A14" s="12"/>
      <c r="B14" s="13" t="s">
        <v>18</v>
      </c>
      <c r="C14" s="14">
        <v>2</v>
      </c>
      <c r="D14" s="15">
        <v>35000</v>
      </c>
      <c r="E14" s="16">
        <f t="shared" si="0"/>
        <v>17500</v>
      </c>
    </row>
    <row r="15" s="1" customFormat="1" ht="16" customHeight="1" spans="1:5">
      <c r="A15" s="12"/>
      <c r="B15" s="13" t="s">
        <v>19</v>
      </c>
      <c r="C15" s="14">
        <v>42</v>
      </c>
      <c r="D15" s="15">
        <v>651716.37</v>
      </c>
      <c r="E15" s="16">
        <f t="shared" si="0"/>
        <v>15517.0564285714</v>
      </c>
    </row>
    <row r="16" ht="16" customHeight="1" spans="1:5">
      <c r="A16" s="17"/>
      <c r="B16" s="18" t="s">
        <v>20</v>
      </c>
      <c r="C16" s="19">
        <f>SUM(C4:C15)</f>
        <v>716</v>
      </c>
      <c r="D16" s="20">
        <f>SUM(D4:D15)</f>
        <v>10354213.78</v>
      </c>
      <c r="E16" s="21">
        <f t="shared" si="0"/>
        <v>14461.1924301676</v>
      </c>
    </row>
    <row r="17" ht="16.35" spans="1:5">
      <c r="A17" s="22"/>
      <c r="B17" s="23"/>
      <c r="C17" s="23"/>
      <c r="D17" s="24"/>
      <c r="E17" s="25"/>
    </row>
    <row r="18" s="1" customFormat="1" ht="30" customHeight="1" spans="1:5">
      <c r="A18" s="26" t="s">
        <v>2</v>
      </c>
      <c r="B18" s="27" t="s">
        <v>21</v>
      </c>
      <c r="C18" s="28" t="s">
        <v>4</v>
      </c>
      <c r="D18" s="29" t="s">
        <v>5</v>
      </c>
      <c r="E18" s="30" t="s">
        <v>6</v>
      </c>
    </row>
    <row r="19" s="1" customFormat="1" ht="16" customHeight="1" spans="1:5">
      <c r="A19" s="12" t="s">
        <v>22</v>
      </c>
      <c r="B19" s="31" t="s">
        <v>23</v>
      </c>
      <c r="C19" s="14">
        <v>3</v>
      </c>
      <c r="D19" s="32">
        <v>52395.01</v>
      </c>
      <c r="E19" s="16">
        <f t="shared" ref="E19:E40" si="1">D19/C19</f>
        <v>17465.0033333333</v>
      </c>
    </row>
    <row r="20" s="2" customFormat="1" ht="16" customHeight="1" spans="1:5">
      <c r="A20" s="12"/>
      <c r="B20" s="33" t="s">
        <v>24</v>
      </c>
      <c r="C20" s="34">
        <v>223</v>
      </c>
      <c r="D20" s="35">
        <v>3379077.25</v>
      </c>
      <c r="E20" s="16">
        <f t="shared" si="1"/>
        <v>15152.8127802691</v>
      </c>
    </row>
    <row r="21" s="2" customFormat="1" ht="16" customHeight="1" spans="1:5">
      <c r="A21" s="12"/>
      <c r="B21" s="33" t="s">
        <v>25</v>
      </c>
      <c r="C21" s="34">
        <v>3</v>
      </c>
      <c r="D21" s="35">
        <v>43195.39</v>
      </c>
      <c r="E21" s="16">
        <f t="shared" si="1"/>
        <v>14398.4633333333</v>
      </c>
    </row>
    <row r="22" s="2" customFormat="1" ht="16" customHeight="1" spans="1:5">
      <c r="A22" s="12"/>
      <c r="B22" s="33" t="s">
        <v>26</v>
      </c>
      <c r="C22" s="34">
        <v>2</v>
      </c>
      <c r="D22" s="35">
        <v>20857.63</v>
      </c>
      <c r="E22" s="16">
        <f t="shared" si="1"/>
        <v>10428.815</v>
      </c>
    </row>
    <row r="23" s="2" customFormat="1" ht="16" customHeight="1" spans="1:5">
      <c r="A23" s="12"/>
      <c r="B23" s="33" t="s">
        <v>27</v>
      </c>
      <c r="C23" s="34">
        <v>21</v>
      </c>
      <c r="D23" s="35">
        <v>222332.88</v>
      </c>
      <c r="E23" s="16">
        <f t="shared" si="1"/>
        <v>10587.28</v>
      </c>
    </row>
    <row r="24" s="1" customFormat="1" ht="16" customHeight="1" spans="1:5">
      <c r="A24" s="12"/>
      <c r="B24" s="31" t="s">
        <v>28</v>
      </c>
      <c r="C24" s="14">
        <v>83</v>
      </c>
      <c r="D24" s="32">
        <v>1439000</v>
      </c>
      <c r="E24" s="16">
        <f t="shared" si="1"/>
        <v>17337.3493975904</v>
      </c>
    </row>
    <row r="25" s="1" customFormat="1" ht="16" customHeight="1" spans="1:5">
      <c r="A25" s="12"/>
      <c r="B25" s="31" t="s">
        <v>29</v>
      </c>
      <c r="C25" s="14">
        <v>94</v>
      </c>
      <c r="D25" s="32">
        <v>1157220</v>
      </c>
      <c r="E25" s="16">
        <f t="shared" si="1"/>
        <v>12310.8510638298</v>
      </c>
    </row>
    <row r="26" s="1" customFormat="1" ht="16" hidden="1" customHeight="1" spans="1:5">
      <c r="A26" s="12"/>
      <c r="B26" s="31" t="s">
        <v>30</v>
      </c>
      <c r="C26" s="14"/>
      <c r="D26" s="32"/>
      <c r="E26" s="16" t="e">
        <f t="shared" si="1"/>
        <v>#DIV/0!</v>
      </c>
    </row>
    <row r="27" s="1" customFormat="1" ht="16" customHeight="1" spans="1:5">
      <c r="A27" s="12"/>
      <c r="B27" s="31" t="s">
        <v>31</v>
      </c>
      <c r="C27" s="14">
        <v>14</v>
      </c>
      <c r="D27" s="32">
        <v>300000</v>
      </c>
      <c r="E27" s="16">
        <f t="shared" si="1"/>
        <v>21428.5714285714</v>
      </c>
    </row>
    <row r="28" s="1" customFormat="1" ht="16" customHeight="1" spans="1:5">
      <c r="A28" s="12"/>
      <c r="B28" s="31" t="s">
        <v>32</v>
      </c>
      <c r="C28" s="14">
        <v>4</v>
      </c>
      <c r="D28" s="32">
        <v>50000</v>
      </c>
      <c r="E28" s="16">
        <f t="shared" si="1"/>
        <v>12500</v>
      </c>
    </row>
    <row r="29" s="1" customFormat="1" ht="16" customHeight="1" spans="1:5">
      <c r="A29" s="12"/>
      <c r="B29" s="31" t="s">
        <v>33</v>
      </c>
      <c r="C29" s="14">
        <v>93</v>
      </c>
      <c r="D29" s="32">
        <v>724030.69</v>
      </c>
      <c r="E29" s="16">
        <f t="shared" si="1"/>
        <v>7785.27623655914</v>
      </c>
    </row>
    <row r="30" s="1" customFormat="1" ht="16" customHeight="1" spans="1:5">
      <c r="A30" s="12"/>
      <c r="B30" s="31" t="s">
        <v>34</v>
      </c>
      <c r="C30" s="14">
        <v>1</v>
      </c>
      <c r="D30" s="32">
        <v>10969.31</v>
      </c>
      <c r="E30" s="16">
        <f t="shared" si="1"/>
        <v>10969.31</v>
      </c>
    </row>
    <row r="31" s="1" customFormat="1" ht="16" customHeight="1" spans="1:5">
      <c r="A31" s="12"/>
      <c r="B31" s="31" t="s">
        <v>35</v>
      </c>
      <c r="C31" s="14">
        <v>9</v>
      </c>
      <c r="D31" s="32">
        <v>130855.68</v>
      </c>
      <c r="E31" s="16">
        <f t="shared" si="1"/>
        <v>14539.52</v>
      </c>
    </row>
    <row r="32" s="1" customFormat="1" ht="16" customHeight="1" spans="1:5">
      <c r="A32" s="12"/>
      <c r="B32" s="31" t="s">
        <v>36</v>
      </c>
      <c r="C32" s="14">
        <v>14</v>
      </c>
      <c r="D32" s="32">
        <v>170464.18</v>
      </c>
      <c r="E32" s="16">
        <f t="shared" si="1"/>
        <v>12176.0128571429</v>
      </c>
    </row>
    <row r="33" s="1" customFormat="1" ht="16" customHeight="1" spans="1:5">
      <c r="A33" s="12"/>
      <c r="B33" s="36" t="s">
        <v>37</v>
      </c>
      <c r="C33" s="14">
        <v>124</v>
      </c>
      <c r="D33" s="32">
        <v>2424700</v>
      </c>
      <c r="E33" s="16">
        <f t="shared" si="1"/>
        <v>19554.0322580645</v>
      </c>
    </row>
    <row r="34" s="1" customFormat="1" ht="16" customHeight="1" spans="1:5">
      <c r="A34" s="12"/>
      <c r="B34" s="31" t="s">
        <v>38</v>
      </c>
      <c r="C34" s="14">
        <v>3</v>
      </c>
      <c r="D34" s="32">
        <v>90000</v>
      </c>
      <c r="E34" s="16">
        <f t="shared" si="1"/>
        <v>30000</v>
      </c>
    </row>
    <row r="35" s="1" customFormat="1" ht="16" customHeight="1" spans="1:5">
      <c r="A35" s="12"/>
      <c r="B35" s="31" t="s">
        <v>39</v>
      </c>
      <c r="C35" s="14">
        <v>4</v>
      </c>
      <c r="D35" s="32">
        <v>80000</v>
      </c>
      <c r="E35" s="16">
        <f t="shared" si="1"/>
        <v>20000</v>
      </c>
    </row>
    <row r="36" s="1" customFormat="1" ht="16" customHeight="1" spans="1:5">
      <c r="A36" s="12"/>
      <c r="B36" s="31" t="s">
        <v>40</v>
      </c>
      <c r="C36" s="14">
        <v>12</v>
      </c>
      <c r="D36" s="32">
        <v>70000</v>
      </c>
      <c r="E36" s="16">
        <f t="shared" si="1"/>
        <v>5833.33333333333</v>
      </c>
    </row>
    <row r="37" s="1" customFormat="1" ht="16" customHeight="1" spans="1:5">
      <c r="A37" s="12"/>
      <c r="B37" s="31" t="s">
        <v>41</v>
      </c>
      <c r="C37" s="14">
        <v>1</v>
      </c>
      <c r="D37" s="32">
        <v>12655.2</v>
      </c>
      <c r="E37" s="16">
        <f t="shared" si="1"/>
        <v>12655.2</v>
      </c>
    </row>
    <row r="38" s="1" customFormat="1" ht="16" customHeight="1" spans="1:5">
      <c r="A38" s="12"/>
      <c r="B38" s="31" t="s">
        <v>42</v>
      </c>
      <c r="C38" s="14">
        <v>3</v>
      </c>
      <c r="D38" s="32">
        <v>40000</v>
      </c>
      <c r="E38" s="16">
        <f t="shared" si="1"/>
        <v>13333.3333333333</v>
      </c>
    </row>
    <row r="39" s="1" customFormat="1" ht="16" customHeight="1" spans="1:5">
      <c r="A39" s="12"/>
      <c r="B39" s="31" t="s">
        <v>43</v>
      </c>
      <c r="C39" s="14">
        <v>5</v>
      </c>
      <c r="D39" s="37">
        <v>-63539.44</v>
      </c>
      <c r="E39" s="38">
        <f t="shared" si="1"/>
        <v>-12707.888</v>
      </c>
    </row>
    <row r="40" s="1" customFormat="1" ht="16" customHeight="1" spans="1:5">
      <c r="A40" s="17"/>
      <c r="B40" s="18" t="s">
        <v>20</v>
      </c>
      <c r="C40" s="19">
        <f>SUM(C19:C39)</f>
        <v>716</v>
      </c>
      <c r="D40" s="20">
        <f>SUM(D19:D39)</f>
        <v>10354213.78</v>
      </c>
      <c r="E40" s="39">
        <f t="shared" si="1"/>
        <v>14461.1924301676</v>
      </c>
    </row>
    <row r="41" ht="15.15" spans="1:5">
      <c r="A41" s="22"/>
      <c r="B41" s="22"/>
      <c r="C41" s="22"/>
      <c r="D41" s="40"/>
      <c r="E41" s="22"/>
    </row>
    <row r="42" s="1" customFormat="1" ht="36" customHeight="1" spans="1:5">
      <c r="A42" s="41" t="s">
        <v>2</v>
      </c>
      <c r="B42" s="42" t="s">
        <v>44</v>
      </c>
      <c r="C42" s="43" t="s">
        <v>4</v>
      </c>
      <c r="D42" s="44" t="s">
        <v>5</v>
      </c>
      <c r="E42" s="45" t="s">
        <v>6</v>
      </c>
    </row>
    <row r="43" s="1" customFormat="1" ht="16" customHeight="1" spans="1:5">
      <c r="A43" s="46" t="s">
        <v>45</v>
      </c>
      <c r="B43" s="47" t="s">
        <v>46</v>
      </c>
      <c r="C43" s="48">
        <v>108</v>
      </c>
      <c r="D43" s="49">
        <v>2036494.65</v>
      </c>
      <c r="E43" s="50">
        <f>D43/C43</f>
        <v>18856.4319444444</v>
      </c>
    </row>
    <row r="44" s="1" customFormat="1" ht="16" customHeight="1" spans="1:5">
      <c r="A44" s="12"/>
      <c r="B44" s="31" t="s">
        <v>47</v>
      </c>
      <c r="C44" s="14">
        <v>98</v>
      </c>
      <c r="D44" s="32">
        <v>1601000</v>
      </c>
      <c r="E44" s="51">
        <f t="shared" ref="E44:E59" si="2">D44/C44</f>
        <v>16336.7346938776</v>
      </c>
    </row>
    <row r="45" s="1" customFormat="1" ht="16" customHeight="1" spans="1:5">
      <c r="A45" s="12"/>
      <c r="B45" s="52" t="s">
        <v>48</v>
      </c>
      <c r="C45" s="14">
        <v>94</v>
      </c>
      <c r="D45" s="53">
        <v>735000</v>
      </c>
      <c r="E45" s="51">
        <f t="shared" si="2"/>
        <v>7819.14893617021</v>
      </c>
    </row>
    <row r="46" s="1" customFormat="1" ht="16" customHeight="1" spans="1:5">
      <c r="A46" s="12"/>
      <c r="B46" s="52" t="s">
        <v>49</v>
      </c>
      <c r="C46" s="14">
        <v>32</v>
      </c>
      <c r="D46" s="53">
        <v>435528.29</v>
      </c>
      <c r="E46" s="51">
        <f t="shared" si="2"/>
        <v>13610.2590625</v>
      </c>
    </row>
    <row r="47" s="1" customFormat="1" ht="16" customHeight="1" spans="1:5">
      <c r="A47" s="12"/>
      <c r="B47" s="52" t="s">
        <v>50</v>
      </c>
      <c r="C47" s="14">
        <v>85</v>
      </c>
      <c r="D47" s="53">
        <v>1451565.57</v>
      </c>
      <c r="E47" s="51">
        <f>D47/C47</f>
        <v>17077.242</v>
      </c>
    </row>
    <row r="48" s="1" customFormat="1" ht="16" customHeight="1" spans="1:5">
      <c r="A48" s="12"/>
      <c r="B48" s="31" t="s">
        <v>51</v>
      </c>
      <c r="C48" s="14">
        <v>92</v>
      </c>
      <c r="D48" s="53">
        <v>484778</v>
      </c>
      <c r="E48" s="51">
        <f t="shared" si="2"/>
        <v>5269.32608695652</v>
      </c>
    </row>
    <row r="49" s="1" customFormat="1" ht="16" customHeight="1" spans="1:5">
      <c r="A49" s="12"/>
      <c r="B49" s="31" t="s">
        <v>52</v>
      </c>
      <c r="C49" s="14">
        <v>46</v>
      </c>
      <c r="D49" s="32">
        <v>700000</v>
      </c>
      <c r="E49" s="51">
        <f t="shared" si="2"/>
        <v>15217.3913043478</v>
      </c>
    </row>
    <row r="50" s="1" customFormat="1" ht="16" customHeight="1" spans="1:5">
      <c r="A50" s="12"/>
      <c r="B50" s="31" t="s">
        <v>53</v>
      </c>
      <c r="C50" s="14">
        <v>128</v>
      </c>
      <c r="D50" s="32">
        <v>2205553.98</v>
      </c>
      <c r="E50" s="51">
        <f t="shared" si="2"/>
        <v>17230.89046875</v>
      </c>
    </row>
    <row r="51" s="1" customFormat="1" ht="16" customHeight="1" spans="1:5">
      <c r="A51" s="54" t="s">
        <v>54</v>
      </c>
      <c r="B51" s="31" t="s">
        <v>55</v>
      </c>
      <c r="C51" s="14">
        <v>3</v>
      </c>
      <c r="D51" s="32">
        <v>87734.62</v>
      </c>
      <c r="E51" s="51">
        <f t="shared" si="2"/>
        <v>29244.8733333333</v>
      </c>
    </row>
    <row r="52" s="1" customFormat="1" ht="16" hidden="1" customHeight="1" spans="1:5">
      <c r="A52" s="12"/>
      <c r="B52" s="31" t="s">
        <v>56</v>
      </c>
      <c r="C52" s="14"/>
      <c r="D52" s="32"/>
      <c r="E52" s="51" t="e">
        <f t="shared" si="2"/>
        <v>#DIV/0!</v>
      </c>
    </row>
    <row r="53" s="1" customFormat="1" ht="16" customHeight="1" spans="1:5">
      <c r="A53" s="12"/>
      <c r="B53" s="31" t="s">
        <v>57</v>
      </c>
      <c r="C53" s="14">
        <v>22</v>
      </c>
      <c r="D53" s="32">
        <v>487432.13</v>
      </c>
      <c r="E53" s="51">
        <f t="shared" si="2"/>
        <v>22156.0059090909</v>
      </c>
    </row>
    <row r="54" s="1" customFormat="1" ht="16" customHeight="1" spans="1:5">
      <c r="A54" s="12"/>
      <c r="B54" s="31" t="s">
        <v>58</v>
      </c>
      <c r="C54" s="14">
        <v>2</v>
      </c>
      <c r="D54" s="32">
        <v>40000</v>
      </c>
      <c r="E54" s="51">
        <f t="shared" si="2"/>
        <v>20000</v>
      </c>
    </row>
    <row r="55" s="1" customFormat="1" ht="16" customHeight="1" spans="1:5">
      <c r="A55" s="12"/>
      <c r="B55" s="55" t="s">
        <v>59</v>
      </c>
      <c r="C55" s="14">
        <v>1</v>
      </c>
      <c r="D55" s="32">
        <v>-5521.48</v>
      </c>
      <c r="E55" s="56">
        <f t="shared" si="2"/>
        <v>-5521.48</v>
      </c>
    </row>
    <row r="56" s="1" customFormat="1" ht="16" customHeight="1" spans="1:5">
      <c r="A56" s="12"/>
      <c r="B56" s="55" t="s">
        <v>60</v>
      </c>
      <c r="C56" s="14">
        <v>0</v>
      </c>
      <c r="D56" s="32">
        <v>13126.43</v>
      </c>
      <c r="E56" s="56" t="s">
        <v>61</v>
      </c>
    </row>
    <row r="57" s="1" customFormat="1" ht="16" customHeight="1" spans="1:5">
      <c r="A57" s="12"/>
      <c r="B57" s="55" t="s">
        <v>62</v>
      </c>
      <c r="C57" s="14">
        <v>1</v>
      </c>
      <c r="D57" s="32">
        <v>25000</v>
      </c>
      <c r="E57" s="56">
        <f>D57/C57</f>
        <v>25000</v>
      </c>
    </row>
    <row r="58" s="1" customFormat="1" ht="16" customHeight="1" spans="1:5">
      <c r="A58" s="12"/>
      <c r="B58" s="55" t="s">
        <v>56</v>
      </c>
      <c r="C58" s="14">
        <v>1</v>
      </c>
      <c r="D58" s="32">
        <v>30000</v>
      </c>
      <c r="E58" s="56">
        <f>D58/C58</f>
        <v>30000</v>
      </c>
    </row>
    <row r="59" s="1" customFormat="1" ht="16" customHeight="1" spans="1:5">
      <c r="A59" s="57"/>
      <c r="B59" s="55" t="s">
        <v>63</v>
      </c>
      <c r="C59" s="14">
        <v>0</v>
      </c>
      <c r="D59" s="32">
        <v>-13478.41</v>
      </c>
      <c r="E59" s="16">
        <v>-13478.41</v>
      </c>
    </row>
    <row r="60" s="1" customFormat="1" spans="1:5">
      <c r="A60" s="58" t="s">
        <v>64</v>
      </c>
      <c r="B60" s="31" t="s">
        <v>65</v>
      </c>
      <c r="C60" s="14">
        <v>3</v>
      </c>
      <c r="D60" s="32">
        <v>40000</v>
      </c>
      <c r="E60" s="51">
        <f>D60/C60</f>
        <v>13333.3333333333</v>
      </c>
    </row>
    <row r="61" s="1" customFormat="1" ht="16" customHeight="1" spans="1:5">
      <c r="A61" s="17"/>
      <c r="B61" s="59" t="s">
        <v>20</v>
      </c>
      <c r="C61" s="19">
        <f>SUM(C43:C60)</f>
        <v>716</v>
      </c>
      <c r="D61" s="20">
        <f>SUM(D43:D60)</f>
        <v>10354213.78</v>
      </c>
      <c r="E61" s="39">
        <f>D61/C61</f>
        <v>14461.1924301676</v>
      </c>
    </row>
    <row r="62" ht="16.35" spans="1:5">
      <c r="A62" s="22"/>
      <c r="B62" s="23"/>
      <c r="C62" s="23"/>
      <c r="D62" s="24"/>
      <c r="E62" s="25"/>
    </row>
    <row r="63" ht="16" customHeight="1" spans="1:5">
      <c r="A63" s="7" t="s">
        <v>2</v>
      </c>
      <c r="B63" s="60" t="s">
        <v>66</v>
      </c>
      <c r="C63" s="9" t="s">
        <v>4</v>
      </c>
      <c r="D63" s="10" t="s">
        <v>5</v>
      </c>
      <c r="E63" s="61" t="s">
        <v>6</v>
      </c>
    </row>
    <row r="64" ht="16" customHeight="1" spans="1:5">
      <c r="A64" s="62" t="s">
        <v>67</v>
      </c>
      <c r="B64" s="31" t="s">
        <v>68</v>
      </c>
      <c r="C64" s="14">
        <v>25</v>
      </c>
      <c r="D64" s="63">
        <v>471896.04</v>
      </c>
      <c r="E64" s="64">
        <f>D64/C64</f>
        <v>18875.8416</v>
      </c>
    </row>
    <row r="65" ht="16" customHeight="1" spans="1:5">
      <c r="A65" s="62"/>
      <c r="B65" s="31" t="s">
        <v>69</v>
      </c>
      <c r="C65" s="14">
        <v>18</v>
      </c>
      <c r="D65" s="65">
        <v>360000</v>
      </c>
      <c r="E65" s="64">
        <f>D65/C65</f>
        <v>20000</v>
      </c>
    </row>
    <row r="66" ht="16" customHeight="1" spans="1:5">
      <c r="A66" s="54"/>
      <c r="B66" s="52" t="s">
        <v>70</v>
      </c>
      <c r="C66" s="66">
        <v>1</v>
      </c>
      <c r="D66" s="67">
        <v>25000</v>
      </c>
      <c r="E66" s="64">
        <f>D66/C66</f>
        <v>25000</v>
      </c>
    </row>
    <row r="67" ht="16" customHeight="1" spans="1:5">
      <c r="A67" s="54"/>
      <c r="B67" s="52" t="s">
        <v>71</v>
      </c>
      <c r="C67" s="66">
        <v>1</v>
      </c>
      <c r="D67" s="67">
        <v>25000</v>
      </c>
      <c r="E67" s="64">
        <f>D67/C67</f>
        <v>25000</v>
      </c>
    </row>
    <row r="68" ht="16" customHeight="1" spans="1:5">
      <c r="A68" s="68"/>
      <c r="B68" s="18" t="s">
        <v>20</v>
      </c>
      <c r="C68" s="19">
        <f>SUM(C64:C67)</f>
        <v>45</v>
      </c>
      <c r="D68" s="69">
        <f>SUM(D64:D67)</f>
        <v>881896.04</v>
      </c>
      <c r="E68" s="21">
        <f>D68/C68</f>
        <v>19597.6897777778</v>
      </c>
    </row>
    <row r="69" ht="17.4" spans="1:5">
      <c r="A69" s="22"/>
      <c r="B69" s="70"/>
      <c r="C69" s="70"/>
      <c r="D69" s="70"/>
      <c r="E69" s="70"/>
    </row>
  </sheetData>
  <mergeCells count="6">
    <mergeCell ref="A1:E1"/>
    <mergeCell ref="A4:A16"/>
    <mergeCell ref="A19:A40"/>
    <mergeCell ref="A43:A50"/>
    <mergeCell ref="A51:A59"/>
    <mergeCell ref="A64:A6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瘦玥</cp:lastModifiedBy>
  <dcterms:created xsi:type="dcterms:W3CDTF">2021-02-01T11:05:00Z</dcterms:created>
  <dcterms:modified xsi:type="dcterms:W3CDTF">2025-02-28T03:11:07Z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E3ED9B9206EA4084A63C16B841E3F8A4</vt:lpwstr>
  </property>
</Properties>
</file>