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分类统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<sst xmlns="http://schemas.openxmlformats.org/spreadsheetml/2006/main" count="96" uniqueCount="73">
  <si>
    <t>附件1：</t>
  </si>
  <si>
    <t>2025年重症贫童救助项目（含医院合作项目）分类统计表</t>
  </si>
  <si>
    <t>统计类别</t>
  </si>
  <si>
    <t>病种</t>
  </si>
  <si>
    <t>人次</t>
  </si>
  <si>
    <t>金额（元）</t>
  </si>
  <si>
    <t>人均（元）</t>
  </si>
  <si>
    <t>按病种统计</t>
  </si>
  <si>
    <t>白血病</t>
  </si>
  <si>
    <t>地中海贫血、再生障碍性贫血</t>
  </si>
  <si>
    <t>恶性肿瘤</t>
  </si>
  <si>
    <t>先心病</t>
  </si>
  <si>
    <t>耳聋</t>
  </si>
  <si>
    <t>儿童风湿病</t>
  </si>
  <si>
    <t>肾病</t>
  </si>
  <si>
    <t>早产</t>
  </si>
  <si>
    <t>罕见病</t>
  </si>
  <si>
    <t>其他</t>
  </si>
  <si>
    <t>合计</t>
  </si>
  <si>
    <t>企业定向、个人</t>
  </si>
  <si>
    <t>按资金来源</t>
  </si>
  <si>
    <t>2024年腾讯乐捐剩余</t>
  </si>
  <si>
    <t>2024年腾讯月捐剩余</t>
  </si>
  <si>
    <t>2024年腾讯两期激励金</t>
  </si>
  <si>
    <t>2025年腾讯乐捐、月捐</t>
  </si>
  <si>
    <t>2025年腾讯一期激励金</t>
  </si>
  <si>
    <t>2024年淘宝平台善款</t>
  </si>
  <si>
    <t>2025年字节公益平台筹款</t>
  </si>
  <si>
    <t>易娱公益专项儿童大病救助项目</t>
  </si>
  <si>
    <t>菩及深呼吸共愈计划病童救助专项</t>
  </si>
  <si>
    <t>广州慧真网络科技有限公司</t>
  </si>
  <si>
    <t>广州市原上服饰实业有限公司</t>
  </si>
  <si>
    <t>广州市黎民公益慈善基金会</t>
  </si>
  <si>
    <t>2024年第八届乐步慈善健行
(由昂国际物流（广州）有限公司)</t>
  </si>
  <si>
    <t>2024年第八届乐步慈善健行
(广州市宝创生物技术有限公司活动成本结余)</t>
  </si>
  <si>
    <t>2024年第八届乐步慈善健行(广益联募）</t>
  </si>
  <si>
    <t>张文先生</t>
  </si>
  <si>
    <t>佛山市格能照明电器有限公司</t>
  </si>
  <si>
    <t>2024年第十三届“结善缘 救病童”义拍义卖慈善会</t>
  </si>
  <si>
    <t>珠江医院寻声者项目</t>
  </si>
  <si>
    <t>省二医一米阳光白血病儿童救助</t>
  </si>
  <si>
    <t>省二医脊柱弯曲、胸廓畸形、儿童风湿病救助</t>
  </si>
  <si>
    <t>铭仔个人专项救助</t>
  </si>
  <si>
    <t>本会散捐（日常捐款）</t>
  </si>
  <si>
    <t>/</t>
  </si>
  <si>
    <t>医院退款（病童治疗费余款）</t>
  </si>
  <si>
    <t>医院推荐</t>
  </si>
  <si>
    <t>合约医院</t>
  </si>
  <si>
    <t>南方医科大学珠江医院</t>
  </si>
  <si>
    <t>广州医科大学附属妇女儿童医疗中心</t>
  </si>
  <si>
    <t>广州医科大学附属第一医院</t>
  </si>
  <si>
    <t>广东省第二人民医院</t>
  </si>
  <si>
    <t>中山大学附属第一医院</t>
  </si>
  <si>
    <t>中国人民解放军南部战区总医院</t>
  </si>
  <si>
    <t>广东省人民医院</t>
  </si>
  <si>
    <t>中山大学孙逸仙纪念医院</t>
  </si>
  <si>
    <t>广东省中医院</t>
  </si>
  <si>
    <t>其他医院</t>
  </si>
  <si>
    <t>南方医科大学南方医院</t>
  </si>
  <si>
    <t>中山大学附属第三医院</t>
  </si>
  <si>
    <t>中山大学附属肿瘤医院</t>
  </si>
  <si>
    <t>广东三九脑科医院</t>
  </si>
  <si>
    <t>广州市第一人民医院</t>
  </si>
  <si>
    <t>广州医科大学附属第五医院</t>
  </si>
  <si>
    <t>广东省妇幼保健院</t>
  </si>
  <si>
    <t>广州中医药大学第一附属医院</t>
  </si>
  <si>
    <t>定向、特殊个案</t>
  </si>
  <si>
    <t>袁浩铭</t>
  </si>
  <si>
    <t>媒体推荐</t>
  </si>
  <si>
    <t>媒体推荐病童</t>
  </si>
  <si>
    <t>新快报</t>
  </si>
  <si>
    <t>信息时报</t>
  </si>
  <si>
    <t>南方日报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</si>
</sst>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#,##0.00_);[Red]\(#,##0.00\)"/>
    <numFmt numFmtId="178" formatCode="#,##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44" applyNumberFormat="0" applyAlignment="0" applyProtection="0">
      <alignment vertical="center"/>
    </xf>
    <xf numFmtId="0" fontId="17" fillId="7" borderId="45" applyNumberFormat="0" applyAlignment="0" applyProtection="0">
      <alignment vertical="center"/>
    </xf>
    <xf numFmtId="0" fontId="18" fillId="7" borderId="44" applyNumberFormat="0" applyAlignment="0" applyProtection="0">
      <alignment vertical="center"/>
    </xf>
    <xf numFmtId="0" fontId="19" fillId="8" borderId="46" applyNumberFormat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3" fontId="2" fillId="0" borderId="11" xfId="1" applyFont="1" applyFill="1" applyBorder="1" applyAlignment="1">
      <alignment horizontal="right" vertical="center"/>
    </xf>
    <xf numFmtId="43" fontId="2" fillId="0" borderId="12" xfId="1" applyFont="1" applyFill="1" applyBorder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3" fontId="5" fillId="2" borderId="15" xfId="1" applyFont="1" applyFill="1" applyBorder="1">
      <alignment vertical="center"/>
    </xf>
    <xf numFmtId="43" fontId="5" fillId="2" borderId="16" xfId="1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1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43" fontId="5" fillId="3" borderId="19" xfId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3" fontId="2" fillId="0" borderId="10" xfId="1" applyFont="1" applyFill="1" applyBorder="1">
      <alignment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0" xfId="1" applyFont="1" applyFill="1" applyBorder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43" fontId="2" fillId="0" borderId="12" xfId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3" fontId="5" fillId="2" borderId="22" xfId="1" applyFont="1" applyFill="1" applyBorder="1">
      <alignment vertical="center"/>
    </xf>
    <xf numFmtId="43" fontId="0" fillId="0" borderId="0" xfId="1" applyFo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3" fontId="5" fillId="2" borderId="25" xfId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6" xfId="1" applyFont="1" applyFill="1" applyBorder="1">
      <alignment vertical="center"/>
    </xf>
    <xf numFmtId="177" fontId="2" fillId="0" borderId="29" xfId="0" applyNumberFormat="1" applyFont="1" applyFill="1" applyBorder="1" applyAlignment="1">
      <alignment vertical="center"/>
    </xf>
    <xf numFmtId="0" fontId="2" fillId="0" borderId="30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43" fontId="2" fillId="0" borderId="32" xfId="1" applyFont="1" applyFill="1" applyBorder="1">
      <alignment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177" fontId="2" fillId="0" borderId="12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43" fontId="5" fillId="2" borderId="38" xfId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43" fontId="2" fillId="4" borderId="11" xfId="1" applyFont="1" applyFill="1" applyBorder="1">
      <alignment vertical="center"/>
    </xf>
    <xf numFmtId="178" fontId="2" fillId="0" borderId="12" xfId="0" applyNumberFormat="1" applyFont="1" applyFill="1" applyBorder="1" applyAlignment="1">
      <alignment vertical="center"/>
    </xf>
    <xf numFmtId="177" fontId="2" fillId="0" borderId="30" xfId="0" applyNumberFormat="1" applyFont="1" applyFill="1" applyBorder="1" applyAlignment="1">
      <alignment horizontal="right" vertical="center"/>
    </xf>
    <xf numFmtId="0" fontId="2" fillId="0" borderId="32" xfId="0" applyFont="1" applyFill="1" applyBorder="1" applyAlignment="1">
      <alignment horizontal="center" vertical="center"/>
    </xf>
    <xf numFmtId="177" fontId="2" fillId="0" borderId="31" xfId="0" applyNumberFormat="1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 wrapText="1"/>
    </xf>
    <xf numFmtId="43" fontId="5" fillId="2" borderId="14" xfId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abSelected="1" workbookViewId="0">
      <selection activeCell="H64" sqref="H64"/>
    </sheetView>
  </sheetViews>
  <sheetFormatPr defaultColWidth="8.89166666666667" defaultRowHeight="13.5" outlineLevelCol="4"/>
  <cols>
    <col min="1" max="1" width="25.6916666666667" customWidth="1"/>
    <col min="2" max="2" width="44.1916666666667" customWidth="1"/>
    <col min="4" max="4" width="20.1083333333333" customWidth="1"/>
    <col min="5" max="5" width="14" customWidth="1"/>
  </cols>
  <sheetData>
    <row r="1" ht="30" customHeight="1" spans="1:5">
      <c r="A1" s="4" t="s">
        <v>0</v>
      </c>
    </row>
    <row r="2" ht="30" customHeight="1" spans="1:5">
      <c r="A2" s="5" t="s">
        <v>1</v>
      </c>
      <c r="B2" s="6"/>
      <c r="C2" s="6"/>
      <c r="D2" s="6"/>
      <c r="E2" s="7"/>
    </row>
    <row r="3" ht="30" customHeight="1" spans="1:5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</row>
    <row r="4" s="1" customFormat="1" ht="30" customHeight="1" spans="1:5">
      <c r="A4" s="13" t="s">
        <v>7</v>
      </c>
      <c r="B4" s="14" t="s">
        <v>8</v>
      </c>
      <c r="C4" s="15">
        <v>248</v>
      </c>
      <c r="D4" s="16">
        <v>4728485.98</v>
      </c>
      <c r="E4" s="17">
        <f t="shared" ref="E4:E14" si="0">D4/C4</f>
        <v>19066.4757258065</v>
      </c>
    </row>
    <row r="5" s="1" customFormat="1" ht="30" customHeight="1" spans="1:5">
      <c r="A5" s="13"/>
      <c r="B5" s="14" t="s">
        <v>9</v>
      </c>
      <c r="C5" s="15">
        <v>25</v>
      </c>
      <c r="D5" s="16">
        <v>595000</v>
      </c>
      <c r="E5" s="17">
        <f t="shared" si="0"/>
        <v>23800</v>
      </c>
    </row>
    <row r="6" s="1" customFormat="1" ht="30" customHeight="1" spans="1:5">
      <c r="A6" s="13"/>
      <c r="B6" s="14" t="s">
        <v>10</v>
      </c>
      <c r="C6" s="15">
        <v>150</v>
      </c>
      <c r="D6" s="16">
        <v>2758233.86</v>
      </c>
      <c r="E6" s="17">
        <f t="shared" si="0"/>
        <v>18388.2257333333</v>
      </c>
    </row>
    <row r="7" s="1" customFormat="1" ht="30" customHeight="1" spans="1:5">
      <c r="A7" s="13"/>
      <c r="B7" s="14" t="s">
        <v>11</v>
      </c>
      <c r="C7" s="15">
        <v>186</v>
      </c>
      <c r="D7" s="16">
        <v>1210061</v>
      </c>
      <c r="E7" s="17">
        <f t="shared" si="0"/>
        <v>6505.70430107527</v>
      </c>
    </row>
    <row r="8" s="1" customFormat="1" ht="30" customHeight="1" spans="1:5">
      <c r="A8" s="13"/>
      <c r="B8" s="14" t="s">
        <v>12</v>
      </c>
      <c r="C8" s="15">
        <v>2</v>
      </c>
      <c r="D8" s="16">
        <v>60000</v>
      </c>
      <c r="E8" s="17">
        <f t="shared" si="0"/>
        <v>30000</v>
      </c>
    </row>
    <row r="9" s="1" customFormat="1" ht="30" customHeight="1" spans="1:5">
      <c r="A9" s="13"/>
      <c r="B9" s="14" t="s">
        <v>13</v>
      </c>
      <c r="C9" s="15">
        <v>7</v>
      </c>
      <c r="D9" s="16">
        <v>58000</v>
      </c>
      <c r="E9" s="17">
        <f t="shared" si="0"/>
        <v>8285.71428571429</v>
      </c>
    </row>
    <row r="10" s="1" customFormat="1" ht="30" customHeight="1" spans="1:5">
      <c r="A10" s="13"/>
      <c r="B10" s="14" t="s">
        <v>14</v>
      </c>
      <c r="C10" s="15">
        <v>14</v>
      </c>
      <c r="D10" s="16">
        <v>240760.24</v>
      </c>
      <c r="E10" s="17">
        <f t="shared" si="0"/>
        <v>17197.16</v>
      </c>
    </row>
    <row r="11" s="1" customFormat="1" ht="30" customHeight="1" spans="1:5">
      <c r="A11" s="13"/>
      <c r="B11" s="14" t="s">
        <v>15</v>
      </c>
      <c r="C11" s="15">
        <v>11</v>
      </c>
      <c r="D11" s="16">
        <v>205000</v>
      </c>
      <c r="E11" s="17">
        <f t="shared" si="0"/>
        <v>18636.3636363636</v>
      </c>
    </row>
    <row r="12" s="1" customFormat="1" ht="30" customHeight="1" spans="1:5">
      <c r="A12" s="13"/>
      <c r="B12" s="14" t="s">
        <v>16</v>
      </c>
      <c r="C12" s="15">
        <v>22</v>
      </c>
      <c r="D12" s="16">
        <v>405000</v>
      </c>
      <c r="E12" s="17">
        <f t="shared" si="0"/>
        <v>18409.0909090909</v>
      </c>
    </row>
    <row r="13" s="1" customFormat="1" ht="30" customHeight="1" spans="1:5">
      <c r="A13" s="13"/>
      <c r="B13" s="14" t="s">
        <v>17</v>
      </c>
      <c r="C13" s="15">
        <v>58</v>
      </c>
      <c r="D13" s="16">
        <v>934000</v>
      </c>
      <c r="E13" s="17">
        <f t="shared" si="0"/>
        <v>16103.4482758621</v>
      </c>
    </row>
    <row r="14" ht="30" customHeight="1" spans="1:5">
      <c r="A14" s="18"/>
      <c r="B14" s="19" t="s">
        <v>18</v>
      </c>
      <c r="C14" s="20">
        <f>SUM(C4:C13)</f>
        <v>723</v>
      </c>
      <c r="D14" s="21">
        <f>SUM(D4:D13)</f>
        <v>11194541.08</v>
      </c>
      <c r="E14" s="22">
        <f t="shared" si="0"/>
        <v>15483.4593084371</v>
      </c>
    </row>
    <row r="15" ht="30" customHeight="1" spans="1:5">
      <c r="A15" s="23"/>
      <c r="B15" s="24"/>
      <c r="C15" s="24"/>
      <c r="D15" s="25"/>
      <c r="E15" s="26"/>
    </row>
    <row r="16" s="1" customFormat="1" ht="30" customHeight="1" spans="1:5">
      <c r="A16" s="27" t="s">
        <v>2</v>
      </c>
      <c r="B16" s="28" t="s">
        <v>19</v>
      </c>
      <c r="C16" s="29" t="s">
        <v>4</v>
      </c>
      <c r="D16" s="30" t="s">
        <v>5</v>
      </c>
      <c r="E16" s="31" t="s">
        <v>6</v>
      </c>
    </row>
    <row r="17" s="1" customFormat="1" ht="30" customHeight="1" spans="1:5">
      <c r="A17" s="13" t="s">
        <v>20</v>
      </c>
      <c r="B17" s="32" t="s">
        <v>21</v>
      </c>
      <c r="C17" s="15">
        <v>317</v>
      </c>
      <c r="D17" s="33">
        <v>5623401.45</v>
      </c>
      <c r="E17" s="17">
        <f t="shared" ref="E17:E32" si="1">D17/C17</f>
        <v>17739.4367507886</v>
      </c>
    </row>
    <row r="18" s="2" customFormat="1" ht="30" customHeight="1" spans="1:5">
      <c r="A18" s="13"/>
      <c r="B18" s="14" t="s">
        <v>22</v>
      </c>
      <c r="C18" s="34">
        <v>15</v>
      </c>
      <c r="D18" s="35">
        <v>251491.74</v>
      </c>
      <c r="E18" s="17">
        <f t="shared" si="1"/>
        <v>16766.116</v>
      </c>
    </row>
    <row r="19" s="2" customFormat="1" ht="30" customHeight="1" spans="1:5">
      <c r="A19" s="13"/>
      <c r="B19" s="14" t="s">
        <v>23</v>
      </c>
      <c r="C19" s="34">
        <v>1</v>
      </c>
      <c r="D19" s="35">
        <v>7615.12</v>
      </c>
      <c r="E19" s="17">
        <f t="shared" si="1"/>
        <v>7615.12</v>
      </c>
    </row>
    <row r="20" s="2" customFormat="1" ht="30" customHeight="1" spans="1:5">
      <c r="A20" s="13"/>
      <c r="B20" s="14" t="s">
        <v>24</v>
      </c>
      <c r="C20" s="34">
        <v>83</v>
      </c>
      <c r="D20" s="35">
        <v>597065.67</v>
      </c>
      <c r="E20" s="17">
        <f t="shared" si="1"/>
        <v>7193.56228915663</v>
      </c>
    </row>
    <row r="21" s="2" customFormat="1" ht="30" customHeight="1" spans="1:5">
      <c r="A21" s="13"/>
      <c r="B21" s="14" t="s">
        <v>25</v>
      </c>
      <c r="C21" s="34">
        <v>4</v>
      </c>
      <c r="D21" s="35">
        <v>63250.76</v>
      </c>
      <c r="E21" s="17">
        <f t="shared" si="1"/>
        <v>15812.69</v>
      </c>
    </row>
    <row r="22" s="2" customFormat="1" ht="30" customHeight="1" spans="1:5">
      <c r="A22" s="13"/>
      <c r="B22" s="14" t="s">
        <v>26</v>
      </c>
      <c r="C22" s="34">
        <v>1</v>
      </c>
      <c r="D22" s="35">
        <v>16677</v>
      </c>
      <c r="E22" s="17">
        <f t="shared" si="1"/>
        <v>16677</v>
      </c>
    </row>
    <row r="23" s="2" customFormat="1" ht="30" customHeight="1" spans="1:5">
      <c r="A23" s="13"/>
      <c r="B23" s="14" t="s">
        <v>27</v>
      </c>
      <c r="C23" s="34">
        <v>2</v>
      </c>
      <c r="D23" s="35">
        <v>10000</v>
      </c>
      <c r="E23" s="17">
        <f t="shared" si="1"/>
        <v>5000</v>
      </c>
    </row>
    <row r="24" s="1" customFormat="1" ht="30" customHeight="1" spans="1:5">
      <c r="A24" s="13"/>
      <c r="B24" s="32" t="s">
        <v>28</v>
      </c>
      <c r="C24" s="15">
        <v>79</v>
      </c>
      <c r="D24" s="33">
        <v>698000</v>
      </c>
      <c r="E24" s="17">
        <f t="shared" si="1"/>
        <v>8835.44303797468</v>
      </c>
    </row>
    <row r="25" s="1" customFormat="1" ht="30" customHeight="1" spans="1:5">
      <c r="A25" s="13"/>
      <c r="B25" s="32" t="s">
        <v>29</v>
      </c>
      <c r="C25" s="15">
        <v>87</v>
      </c>
      <c r="D25" s="33">
        <v>1832500</v>
      </c>
      <c r="E25" s="17">
        <f t="shared" si="1"/>
        <v>21063.2183908046</v>
      </c>
    </row>
    <row r="26" s="1" customFormat="1" ht="30" customHeight="1" spans="1:5">
      <c r="A26" s="13"/>
      <c r="B26" s="32" t="s">
        <v>30</v>
      </c>
      <c r="C26" s="15">
        <v>7</v>
      </c>
      <c r="D26" s="33">
        <v>50000</v>
      </c>
      <c r="E26" s="17">
        <f t="shared" si="1"/>
        <v>7142.85714285714</v>
      </c>
    </row>
    <row r="27" s="1" customFormat="1" ht="30" customHeight="1" spans="1:5">
      <c r="A27" s="13"/>
      <c r="B27" s="32" t="s">
        <v>31</v>
      </c>
      <c r="C27" s="15">
        <v>21</v>
      </c>
      <c r="D27" s="33">
        <v>400000</v>
      </c>
      <c r="E27" s="17">
        <f t="shared" si="1"/>
        <v>19047.619047619</v>
      </c>
    </row>
    <row r="28" s="1" customFormat="1" ht="30" customHeight="1" spans="1:5">
      <c r="A28" s="13"/>
      <c r="B28" s="32" t="s">
        <v>32</v>
      </c>
      <c r="C28" s="15">
        <v>4</v>
      </c>
      <c r="D28" s="33">
        <v>55000</v>
      </c>
      <c r="E28" s="17">
        <f t="shared" si="1"/>
        <v>13750</v>
      </c>
    </row>
    <row r="29" s="1" customFormat="1" ht="30" customHeight="1" spans="1:5">
      <c r="A29" s="13"/>
      <c r="B29" s="36" t="s">
        <v>33</v>
      </c>
      <c r="C29" s="15">
        <v>3</v>
      </c>
      <c r="D29" s="33">
        <v>54448</v>
      </c>
      <c r="E29" s="17">
        <f t="shared" si="1"/>
        <v>18149.3333333333</v>
      </c>
    </row>
    <row r="30" s="1" customFormat="1" ht="30" customHeight="1" spans="1:5">
      <c r="A30" s="13"/>
      <c r="B30" s="36" t="s">
        <v>34</v>
      </c>
      <c r="C30" s="15">
        <v>2</v>
      </c>
      <c r="D30" s="33">
        <v>31463.9</v>
      </c>
      <c r="E30" s="17">
        <f t="shared" si="1"/>
        <v>15731.95</v>
      </c>
    </row>
    <row r="31" s="1" customFormat="1" ht="30" customHeight="1" spans="1:5">
      <c r="A31" s="13"/>
      <c r="B31" s="32" t="s">
        <v>35</v>
      </c>
      <c r="C31" s="15">
        <v>8</v>
      </c>
      <c r="D31" s="33">
        <v>149686.31</v>
      </c>
      <c r="E31" s="17">
        <f t="shared" si="1"/>
        <v>18710.78875</v>
      </c>
    </row>
    <row r="32" s="1" customFormat="1" ht="30" customHeight="1" spans="1:5">
      <c r="A32" s="13"/>
      <c r="B32" s="32" t="s">
        <v>36</v>
      </c>
      <c r="C32" s="15">
        <v>50</v>
      </c>
      <c r="D32" s="33">
        <v>895000</v>
      </c>
      <c r="E32" s="17">
        <f t="shared" si="1"/>
        <v>17900</v>
      </c>
    </row>
    <row r="33" s="1" customFormat="1" ht="30" customHeight="1" spans="1:5">
      <c r="A33" s="13"/>
      <c r="B33" s="32" t="s">
        <v>37</v>
      </c>
      <c r="C33" s="15">
        <v>1</v>
      </c>
      <c r="D33" s="33">
        <v>10000</v>
      </c>
      <c r="E33" s="17">
        <f>D33/C33</f>
        <v>10000</v>
      </c>
    </row>
    <row r="34" s="1" customFormat="1" ht="30" customHeight="1" spans="1:5">
      <c r="A34" s="13"/>
      <c r="B34" s="36" t="s">
        <v>38</v>
      </c>
      <c r="C34" s="15">
        <v>26</v>
      </c>
      <c r="D34" s="33">
        <v>459400.05</v>
      </c>
      <c r="E34" s="17">
        <f>D34/C34</f>
        <v>17669.2326923077</v>
      </c>
    </row>
    <row r="35" s="1" customFormat="1" ht="30" customHeight="1" spans="1:5">
      <c r="A35" s="13"/>
      <c r="B35" s="32" t="s">
        <v>39</v>
      </c>
      <c r="C35" s="15">
        <v>2</v>
      </c>
      <c r="D35" s="33">
        <v>60000</v>
      </c>
      <c r="E35" s="17">
        <f>D35/C35</f>
        <v>30000</v>
      </c>
    </row>
    <row r="36" s="1" customFormat="1" ht="30" customHeight="1" spans="1:5">
      <c r="A36" s="13"/>
      <c r="B36" s="32" t="s">
        <v>40</v>
      </c>
      <c r="C36" s="15">
        <v>5</v>
      </c>
      <c r="D36" s="33">
        <v>90000</v>
      </c>
      <c r="E36" s="17">
        <f>D36/C36</f>
        <v>18000</v>
      </c>
    </row>
    <row r="37" s="1" customFormat="1" ht="30" customHeight="1" spans="1:5">
      <c r="A37" s="13"/>
      <c r="B37" s="32" t="s">
        <v>41</v>
      </c>
      <c r="C37" s="15">
        <v>4</v>
      </c>
      <c r="D37" s="33">
        <v>20000</v>
      </c>
      <c r="E37" s="17">
        <f>D37/C37</f>
        <v>5000</v>
      </c>
    </row>
    <row r="38" s="1" customFormat="1" ht="30" customHeight="1" spans="1:5">
      <c r="A38" s="13"/>
      <c r="B38" s="32" t="s">
        <v>42</v>
      </c>
      <c r="C38" s="15">
        <v>1</v>
      </c>
      <c r="D38" s="33">
        <v>10000</v>
      </c>
      <c r="E38" s="17">
        <f>D38/C38</f>
        <v>10000</v>
      </c>
    </row>
    <row r="39" s="1" customFormat="1" ht="30" customHeight="1" spans="1:5">
      <c r="A39" s="13"/>
      <c r="B39" s="32" t="s">
        <v>43</v>
      </c>
      <c r="C39" s="15" t="s">
        <v>44</v>
      </c>
      <c r="D39" s="33">
        <v>6563.78</v>
      </c>
      <c r="E39" s="37" t="s">
        <v>44</v>
      </c>
    </row>
    <row r="40" s="1" customFormat="1" ht="30" customHeight="1" spans="1:5">
      <c r="A40" s="13"/>
      <c r="B40" s="32" t="s">
        <v>45</v>
      </c>
      <c r="C40" s="15" t="s">
        <v>44</v>
      </c>
      <c r="D40" s="33">
        <v>-197022.7</v>
      </c>
      <c r="E40" s="37" t="s">
        <v>44</v>
      </c>
    </row>
    <row r="41" s="1" customFormat="1" ht="30" customHeight="1" spans="1:5">
      <c r="A41" s="18"/>
      <c r="B41" s="38" t="s">
        <v>18</v>
      </c>
      <c r="C41" s="20">
        <f>SUM(C17:C40)</f>
        <v>723</v>
      </c>
      <c r="D41" s="21">
        <f>SUM(D17:D40)</f>
        <v>11194541.08</v>
      </c>
      <c r="E41" s="39">
        <f>D41/C41</f>
        <v>15483.4593084371</v>
      </c>
    </row>
    <row r="42" ht="30" customHeight="1" spans="1:5">
      <c r="A42" s="23"/>
      <c r="B42" s="23"/>
      <c r="C42" s="23"/>
      <c r="D42" s="40"/>
      <c r="E42" s="23"/>
    </row>
    <row r="43" s="1" customFormat="1" ht="30" customHeight="1" spans="1:5">
      <c r="A43" s="41" t="s">
        <v>2</v>
      </c>
      <c r="B43" s="42" t="s">
        <v>46</v>
      </c>
      <c r="C43" s="43" t="s">
        <v>4</v>
      </c>
      <c r="D43" s="44" t="s">
        <v>5</v>
      </c>
      <c r="E43" s="45" t="s">
        <v>6</v>
      </c>
    </row>
    <row r="44" s="1" customFormat="1" ht="30" customHeight="1" spans="1:5">
      <c r="A44" s="46" t="s">
        <v>47</v>
      </c>
      <c r="B44" s="47" t="s">
        <v>48</v>
      </c>
      <c r="C44" s="48">
        <v>93</v>
      </c>
      <c r="D44" s="49">
        <v>1681823.96</v>
      </c>
      <c r="E44" s="50">
        <f>D44/C44</f>
        <v>18084.1286021505</v>
      </c>
    </row>
    <row r="45" s="1" customFormat="1" ht="30" customHeight="1" spans="1:5">
      <c r="A45" s="13"/>
      <c r="B45" s="51" t="s">
        <v>49</v>
      </c>
      <c r="C45" s="15">
        <v>128</v>
      </c>
      <c r="D45" s="33">
        <v>2277044.98</v>
      </c>
      <c r="E45" s="52">
        <f t="shared" ref="E45:E58" si="2">D45/C45</f>
        <v>17789.41390625</v>
      </c>
    </row>
    <row r="46" s="1" customFormat="1" ht="30" customHeight="1" spans="1:5">
      <c r="A46" s="13"/>
      <c r="B46" s="53" t="s">
        <v>50</v>
      </c>
      <c r="C46" s="15">
        <v>80</v>
      </c>
      <c r="D46" s="54">
        <v>713000</v>
      </c>
      <c r="E46" s="52">
        <f t="shared" si="2"/>
        <v>8912.5</v>
      </c>
    </row>
    <row r="47" s="1" customFormat="1" ht="30" customHeight="1" spans="1:5">
      <c r="A47" s="13"/>
      <c r="B47" s="53" t="s">
        <v>51</v>
      </c>
      <c r="C47" s="15">
        <v>18</v>
      </c>
      <c r="D47" s="54">
        <v>280000</v>
      </c>
      <c r="E47" s="52">
        <f t="shared" si="2"/>
        <v>15555.5555555556</v>
      </c>
    </row>
    <row r="48" s="1" customFormat="1" ht="30" customHeight="1" spans="1:5">
      <c r="A48" s="13"/>
      <c r="B48" s="53" t="s">
        <v>52</v>
      </c>
      <c r="C48" s="15">
        <v>81</v>
      </c>
      <c r="D48" s="54">
        <v>1460751.38</v>
      </c>
      <c r="E48" s="52">
        <f t="shared" si="2"/>
        <v>18033.967654321</v>
      </c>
    </row>
    <row r="49" s="1" customFormat="1" ht="30" customHeight="1" spans="1:5">
      <c r="A49" s="13"/>
      <c r="B49" s="51" t="s">
        <v>53</v>
      </c>
      <c r="C49" s="15">
        <v>104</v>
      </c>
      <c r="D49" s="54">
        <v>637061</v>
      </c>
      <c r="E49" s="52">
        <f t="shared" si="2"/>
        <v>6125.58653846154</v>
      </c>
    </row>
    <row r="50" s="1" customFormat="1" ht="30" customHeight="1" spans="1:5">
      <c r="A50" s="13"/>
      <c r="B50" s="51" t="s">
        <v>54</v>
      </c>
      <c r="C50" s="15">
        <v>28</v>
      </c>
      <c r="D50" s="33">
        <v>475000</v>
      </c>
      <c r="E50" s="52">
        <f t="shared" si="2"/>
        <v>16964.2857142857</v>
      </c>
    </row>
    <row r="51" s="1" customFormat="1" ht="30" customHeight="1" spans="1:5">
      <c r="A51" s="13"/>
      <c r="B51" s="51" t="s">
        <v>55</v>
      </c>
      <c r="C51" s="15">
        <v>118</v>
      </c>
      <c r="D51" s="33">
        <v>2391695.63</v>
      </c>
      <c r="E51" s="52">
        <f t="shared" si="2"/>
        <v>20268.6070338983</v>
      </c>
    </row>
    <row r="52" s="1" customFormat="1" ht="30" customHeight="1" spans="1:5">
      <c r="A52" s="13"/>
      <c r="B52" s="51" t="s">
        <v>56</v>
      </c>
      <c r="C52" s="15">
        <v>13</v>
      </c>
      <c r="D52" s="33">
        <v>164655.71</v>
      </c>
      <c r="E52" s="52">
        <f t="shared" si="2"/>
        <v>12665.8238461538</v>
      </c>
    </row>
    <row r="53" s="1" customFormat="1" ht="30" customHeight="1" spans="1:5">
      <c r="A53" s="55" t="s">
        <v>57</v>
      </c>
      <c r="B53" s="51" t="s">
        <v>58</v>
      </c>
      <c r="C53" s="15">
        <v>8</v>
      </c>
      <c r="D53" s="33">
        <v>176794.55</v>
      </c>
      <c r="E53" s="52">
        <f t="shared" si="2"/>
        <v>22099.31875</v>
      </c>
    </row>
    <row r="54" s="1" customFormat="1" ht="30" customHeight="1" spans="1:5">
      <c r="A54" s="13"/>
      <c r="B54" s="51" t="s">
        <v>59</v>
      </c>
      <c r="C54" s="15">
        <v>5</v>
      </c>
      <c r="D54" s="33">
        <v>99880.52</v>
      </c>
      <c r="E54" s="52">
        <f t="shared" si="2"/>
        <v>19976.104</v>
      </c>
    </row>
    <row r="55" s="1" customFormat="1" ht="30" customHeight="1" spans="1:5">
      <c r="A55" s="13"/>
      <c r="B55" s="51" t="s">
        <v>60</v>
      </c>
      <c r="C55" s="15">
        <v>36</v>
      </c>
      <c r="D55" s="33">
        <v>603147.14</v>
      </c>
      <c r="E55" s="52">
        <f t="shared" si="2"/>
        <v>16754.0872222222</v>
      </c>
    </row>
    <row r="56" s="1" customFormat="1" ht="30" customHeight="1" spans="1:5">
      <c r="A56" s="13"/>
      <c r="B56" s="51" t="s">
        <v>61</v>
      </c>
      <c r="C56" s="15">
        <v>1</v>
      </c>
      <c r="D56" s="33">
        <v>15000</v>
      </c>
      <c r="E56" s="52">
        <f t="shared" si="2"/>
        <v>15000</v>
      </c>
    </row>
    <row r="57" s="1" customFormat="1" ht="30" customHeight="1" spans="1:5">
      <c r="A57" s="13"/>
      <c r="B57" s="51" t="s">
        <v>62</v>
      </c>
      <c r="C57" s="15">
        <v>7</v>
      </c>
      <c r="D57" s="33">
        <v>135000</v>
      </c>
      <c r="E57" s="52">
        <f t="shared" si="2"/>
        <v>19285.7142857143</v>
      </c>
    </row>
    <row r="58" s="1" customFormat="1" ht="30" customHeight="1" spans="1:5">
      <c r="A58" s="13"/>
      <c r="B58" s="51" t="s">
        <v>63</v>
      </c>
      <c r="C58" s="15">
        <v>2</v>
      </c>
      <c r="D58" s="33">
        <v>25000</v>
      </c>
      <c r="E58" s="52">
        <f t="shared" si="2"/>
        <v>12500</v>
      </c>
    </row>
    <row r="59" s="1" customFormat="1" ht="30" customHeight="1" spans="1:5">
      <c r="A59" s="13"/>
      <c r="B59" s="51" t="s">
        <v>64</v>
      </c>
      <c r="C59" s="15" t="s">
        <v>44</v>
      </c>
      <c r="D59" s="33">
        <v>42122.43</v>
      </c>
      <c r="E59" s="37" t="s">
        <v>44</v>
      </c>
    </row>
    <row r="60" s="1" customFormat="1" ht="30" customHeight="1" spans="1:5">
      <c r="A60" s="56"/>
      <c r="B60" s="51" t="s">
        <v>65</v>
      </c>
      <c r="C60" s="15" t="s">
        <v>44</v>
      </c>
      <c r="D60" s="33">
        <v>6563.78</v>
      </c>
      <c r="E60" s="37" t="s">
        <v>44</v>
      </c>
    </row>
    <row r="61" s="1" customFormat="1" ht="30" customHeight="1" spans="1:5">
      <c r="A61" s="57" t="s">
        <v>66</v>
      </c>
      <c r="B61" s="51" t="s">
        <v>67</v>
      </c>
      <c r="C61" s="15">
        <v>1</v>
      </c>
      <c r="D61" s="33">
        <v>10000</v>
      </c>
      <c r="E61" s="58" t="s">
        <v>44</v>
      </c>
    </row>
    <row r="62" s="1" customFormat="1" ht="30" customHeight="1" spans="1:5">
      <c r="A62" s="59" t="s">
        <v>18</v>
      </c>
      <c r="B62" s="60"/>
      <c r="C62" s="20">
        <f>SUM(C44:C61)</f>
        <v>723</v>
      </c>
      <c r="D62" s="21">
        <f>SUM(D44:D61)</f>
        <v>11194541.08</v>
      </c>
      <c r="E62" s="39">
        <f>D62/C62</f>
        <v>15483.4593084371</v>
      </c>
    </row>
    <row r="63" ht="30" customHeight="1" spans="1:5">
      <c r="A63" s="23"/>
      <c r="B63" s="24"/>
      <c r="C63" s="24"/>
      <c r="D63" s="25"/>
      <c r="E63" s="26"/>
    </row>
    <row r="64" s="3" customFormat="1" ht="30" customHeight="1" spans="1:5">
      <c r="A64" s="61" t="s">
        <v>2</v>
      </c>
      <c r="B64" s="62" t="s">
        <v>68</v>
      </c>
      <c r="C64" s="63" t="s">
        <v>4</v>
      </c>
      <c r="D64" s="64" t="s">
        <v>5</v>
      </c>
      <c r="E64" s="65" t="s">
        <v>6</v>
      </c>
    </row>
    <row r="65" s="3" customFormat="1" ht="30" customHeight="1" spans="1:5">
      <c r="A65" s="66" t="s">
        <v>69</v>
      </c>
      <c r="B65" s="51" t="s">
        <v>70</v>
      </c>
      <c r="C65" s="15">
        <v>43</v>
      </c>
      <c r="D65" s="67">
        <v>790000</v>
      </c>
      <c r="E65" s="68">
        <f>D65/C65</f>
        <v>18372.0930232558</v>
      </c>
    </row>
    <row r="66" s="3" customFormat="1" ht="30" customHeight="1" spans="1:5">
      <c r="A66" s="66"/>
      <c r="B66" s="51" t="s">
        <v>71</v>
      </c>
      <c r="C66" s="15">
        <v>26</v>
      </c>
      <c r="D66" s="69">
        <v>421794.55</v>
      </c>
      <c r="E66" s="68">
        <f>D66/C66</f>
        <v>16222.8673076923</v>
      </c>
    </row>
    <row r="67" s="3" customFormat="1" ht="30" customHeight="1" spans="1:5">
      <c r="A67" s="55"/>
      <c r="B67" s="53" t="s">
        <v>72</v>
      </c>
      <c r="C67" s="70">
        <v>1</v>
      </c>
      <c r="D67" s="71">
        <v>15000</v>
      </c>
      <c r="E67" s="68">
        <f>D67/C67</f>
        <v>15000</v>
      </c>
    </row>
    <row r="68" s="3" customFormat="1" ht="30" customHeight="1" spans="1:5">
      <c r="A68" s="72"/>
      <c r="B68" s="19" t="s">
        <v>18</v>
      </c>
      <c r="C68" s="20">
        <f>SUM(C65:C67)</f>
        <v>70</v>
      </c>
      <c r="D68" s="73">
        <f>SUM(D65:D67)</f>
        <v>1226794.55</v>
      </c>
      <c r="E68" s="22">
        <f>D68/C68</f>
        <v>17525.6364285714</v>
      </c>
    </row>
    <row r="69" ht="18.75" spans="1:5">
      <c r="A69" s="23"/>
      <c r="B69" s="74"/>
      <c r="C69" s="74"/>
      <c r="D69" s="74"/>
      <c r="E69" s="74"/>
    </row>
  </sheetData>
  <mergeCells count="7">
    <mergeCell ref="A2:E2"/>
    <mergeCell ref="A62:B62"/>
    <mergeCell ref="A4:A14"/>
    <mergeCell ref="A17:A41"/>
    <mergeCell ref="A44:A52"/>
    <mergeCell ref="A53:A60"/>
    <mergeCell ref="A65:A6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2025年分类统计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其玥</cp:lastModifiedBy>
  <dcterms:created xsi:type="dcterms:W3CDTF">2021-02-01T11:05:00Z</dcterms:created>
  <dcterms:modified xsi:type="dcterms:W3CDTF">2026-02-09T08:03:54Z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F1B03C0DA1AF429693C8512FBF589C27_13</vt:lpwstr>
  </property>
  <property fmtid="{D5CDD505-2E9C-101B-9397-08002B2CF9AE}" pid="4" name="CalculationRule">
    <vt:i4>0</vt:i4>
  </property>
</Properties>
</file>