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收支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<sst xmlns="http://schemas.openxmlformats.org/spreadsheetml/2006/main" count="65" uniqueCount="44">
  <si>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附件二：</t>
  </si>
  <si>
    <t>易娱专项2025年可使用款项</t>
  </si>
  <si>
    <t>救助病童（元）</t>
  </si>
  <si>
    <t>病童关怀（元）</t>
  </si>
  <si>
    <t>项目宣传（元）</t>
  </si>
  <si>
    <t>项目执行（元）</t>
  </si>
  <si>
    <t>2025年捐赠收入情况统计</t>
  </si>
  <si>
    <t>捐赠收入
情况统计</t>
  </si>
  <si>
    <t>时间</t>
  </si>
  <si>
    <t>项目捐赠收入（元）</t>
  </si>
  <si>
    <t>按协议用于病童救助（元）</t>
  </si>
  <si>
    <t>按协议用于病童关怀（元）</t>
  </si>
  <si>
    <t>按协议用于项目宣传（元）</t>
  </si>
  <si>
    <t>按协议用于项目执行（元）</t>
  </si>
  <si>
    <t>备注</t>
  </si>
  <si>
    <t>9月</t>
  </si>
  <si>
    <t>/</t>
  </si>
  <si>
    <t>合计</t>
  </si>
  <si>
    <t>2025年支出情况统计</t>
  </si>
  <si>
    <t>支出情况统计</t>
  </si>
  <si>
    <t>项目总支出（元）</t>
  </si>
  <si>
    <t>病童救助支出（元）</t>
  </si>
  <si>
    <t>项目执行费支出（元）</t>
  </si>
  <si>
    <t>1月</t>
  </si>
  <si>
    <t>2月</t>
  </si>
  <si>
    <t>3月</t>
  </si>
  <si>
    <t>4月</t>
  </si>
  <si>
    <t>5月</t>
  </si>
  <si>
    <t>6月</t>
  </si>
  <si>
    <t>7月</t>
  </si>
  <si>
    <t>8月</t>
  </si>
  <si>
    <t>10月</t>
  </si>
  <si>
    <t>11月</t>
  </si>
  <si>
    <t>12月</t>
  </si>
  <si>
    <t>科目</t>
  </si>
  <si>
    <t>2025年可使用款项
（元）</t>
  </si>
  <si>
    <t>2025年捐赠收入
（元）</t>
  </si>
  <si>
    <t>2025年实际支出
（元）</t>
  </si>
  <si>
    <t>2026年可使用款项
（元）</t>
  </si>
  <si>
    <t>救助病童</t>
  </si>
  <si>
    <t>病童关怀</t>
  </si>
  <si>
    <t>项目宣传</t>
  </si>
  <si>
    <t>项目执行</t>
  </si>
  <si>
    <t>备注：易娱公益基金会在恤孤助学会第十四届“结善缘救病童”义拍义卖慈善会捐赠了2.7万元，这笔善款将与第十四届拍卖会所筹得的所有善款一起使用，不单独列入易娱公益专项项目。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</si>
</sst>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7" applyNumberFormat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3" fontId="4" fillId="2" borderId="3" xfId="0" applyNumberFormat="1" applyFont="1" applyFill="1" applyBorder="1" applyAlignment="1">
      <alignment horizontal="center" vertical="center" wrapText="1"/>
    </xf>
    <xf numFmtId="43" fontId="8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 applyProtection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43" fontId="8" fillId="2" borderId="3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43" fontId="6" fillId="0" borderId="1" xfId="0" applyNumberFormat="1" applyFont="1" applyBorder="1">
      <alignment vertical="center"/>
    </xf>
    <xf numFmtId="43" fontId="6" fillId="0" borderId="2" xfId="0" applyNumberFormat="1" applyFont="1" applyBorder="1">
      <alignment vertical="center"/>
    </xf>
    <xf numFmtId="0" fontId="8" fillId="2" borderId="19" xfId="0" applyFont="1" applyFill="1" applyBorder="1" applyAlignment="1">
      <alignment horizontal="center" vertical="center"/>
    </xf>
    <xf numFmtId="43" fontId="8" fillId="2" borderId="3" xfId="0" applyNumberFormat="1" applyFont="1" applyFill="1" applyBorder="1">
      <alignment vertical="center"/>
    </xf>
    <xf numFmtId="43" fontId="8" fillId="2" borderId="4" xfId="0" applyNumberFormat="1" applyFont="1" applyFill="1" applyBorder="1">
      <alignment vertical="center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90" zoomScaleNormal="90" workbookViewId="0">
      <selection activeCell="A1" sqref="A1"/>
    </sheetView>
  </sheetViews>
  <sheetFormatPr defaultColWidth="8.89090909090909" defaultRowHeight="14" outlineLevelCol="7"/>
  <cols>
    <col min="1" max="1" width="16.2545454545455" customWidth="1"/>
    <col min="2" max="2" width="20.6727272727273" customWidth="1"/>
    <col min="3" max="3" width="22.6090909090909" customWidth="1"/>
    <col min="4" max="4" width="20.8363636363636" customWidth="1"/>
    <col min="5" max="5" width="19.0818181818182" customWidth="1"/>
    <col min="6" max="6" width="18.1818181818182" customWidth="1"/>
    <col min="7" max="7" width="20.8363636363636" customWidth="1"/>
    <col min="8" max="8" width="31.5545454545455" customWidth="1"/>
    <col min="9" max="9" width="14.2272727272727" customWidth="1"/>
    <col min="10" max="10" width="10.7727272727273"/>
    <col min="11" max="12" width="11.8909090909091"/>
  </cols>
  <sheetData>
    <row r="1" ht="3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/>
      <c r="C2" s="3"/>
      <c r="D2" s="4"/>
      <c r="E2" s="2"/>
      <c r="F2" s="2"/>
      <c r="G2" s="2"/>
      <c r="H2" s="2"/>
    </row>
    <row r="3" ht="30" customHeight="1" spans="1:8">
      <c r="A3" s="5" t="s">
        <v>2</v>
      </c>
      <c r="B3" s="5" t="s">
        <v>3</v>
      </c>
      <c r="C3" s="5" t="s">
        <v>4</v>
      </c>
      <c r="D3" s="6" t="s">
        <v>5</v>
      </c>
      <c r="E3" s="2"/>
      <c r="F3" s="2"/>
      <c r="G3" s="2"/>
      <c r="H3" s="2"/>
    </row>
    <row r="4" ht="30" customHeight="1" spans="1:8">
      <c r="A4" s="7">
        <v>528514.69195</v>
      </c>
      <c r="B4" s="7">
        <v>45588.68</v>
      </c>
      <c r="C4" s="8">
        <v>10000</v>
      </c>
      <c r="D4" s="9">
        <v>24999.99805</v>
      </c>
      <c r="E4" s="2"/>
      <c r="F4" s="2"/>
      <c r="G4" s="2"/>
      <c r="H4" s="2"/>
    </row>
    <row r="5" ht="30" customHeight="1" spans="1:8">
      <c r="A5" s="10">
        <f>A4+B4+C4+D4</f>
        <v>609103.37</v>
      </c>
      <c r="B5" s="10"/>
      <c r="C5" s="10"/>
      <c r="D5" s="11"/>
      <c r="E5" s="2"/>
      <c r="F5" s="2"/>
      <c r="G5" s="2"/>
      <c r="H5" s="2"/>
    </row>
    <row r="6" ht="30" customHeight="1" spans="1:8">
      <c r="A6" s="2"/>
      <c r="B6" s="2"/>
      <c r="C6" s="2"/>
      <c r="D6" s="2"/>
      <c r="E6" s="2"/>
      <c r="F6" s="2"/>
      <c r="G6" s="2"/>
      <c r="H6" s="2"/>
    </row>
    <row r="7" ht="30" customHeight="1" spans="1:8">
      <c r="A7" s="12" t="s">
        <v>6</v>
      </c>
      <c r="B7" s="13"/>
      <c r="C7" s="13"/>
      <c r="D7" s="13"/>
      <c r="E7" s="13"/>
      <c r="F7" s="13"/>
      <c r="G7" s="13"/>
      <c r="H7" s="14"/>
    </row>
    <row r="8" ht="30" customHeight="1" spans="1:8">
      <c r="A8" s="15" t="s">
        <v>7</v>
      </c>
      <c r="B8" s="5" t="s">
        <v>8</v>
      </c>
      <c r="C8" s="5" t="s">
        <v>9</v>
      </c>
      <c r="D8" s="16" t="s">
        <v>10</v>
      </c>
      <c r="E8" s="16" t="s">
        <v>11</v>
      </c>
      <c r="F8" s="16" t="s">
        <v>12</v>
      </c>
      <c r="G8" s="5" t="s">
        <v>13</v>
      </c>
      <c r="H8" s="6" t="s">
        <v>14</v>
      </c>
    </row>
    <row r="9" ht="30" customHeight="1" spans="1:8">
      <c r="A9" s="17"/>
      <c r="B9" s="5"/>
      <c r="C9" s="5"/>
      <c r="D9" s="18"/>
      <c r="E9" s="18"/>
      <c r="F9" s="18"/>
      <c r="G9" s="5"/>
      <c r="H9" s="6"/>
    </row>
    <row r="10" ht="30" customHeight="1" spans="1:8">
      <c r="A10" s="17"/>
      <c r="B10" s="19" t="s">
        <v>15</v>
      </c>
      <c r="C10" s="20">
        <f>D10+E10+F10+G10</f>
        <v>620000</v>
      </c>
      <c r="D10" s="20">
        <v>570000</v>
      </c>
      <c r="E10" s="20">
        <v>0</v>
      </c>
      <c r="F10" s="20">
        <v>0</v>
      </c>
      <c r="G10" s="20">
        <v>50000</v>
      </c>
      <c r="H10" s="21" t="s">
        <v>16</v>
      </c>
    </row>
    <row r="11" ht="30" customHeight="1" spans="1:8">
      <c r="A11" s="22" t="s">
        <v>17</v>
      </c>
      <c r="B11" s="23"/>
      <c r="C11" s="24">
        <f>SUM(C10:C10)</f>
        <v>620000</v>
      </c>
      <c r="D11" s="25">
        <f>SUM(D10:D10)</f>
        <v>570000</v>
      </c>
      <c r="E11" s="25">
        <f>SUM(E10:E10)</f>
        <v>0</v>
      </c>
      <c r="F11" s="25">
        <f>SUM(F10:F10)</f>
        <v>0</v>
      </c>
      <c r="G11" s="25">
        <f>SUM(G10:G10)</f>
        <v>50000</v>
      </c>
      <c r="H11" s="26" t="s">
        <v>16</v>
      </c>
    </row>
    <row r="12" ht="30" customHeight="1" spans="1:8">
      <c r="A12" s="2"/>
      <c r="B12" s="2"/>
      <c r="C12" s="2"/>
      <c r="D12" s="2"/>
      <c r="E12" s="2"/>
      <c r="F12" s="2"/>
      <c r="G12" s="2"/>
      <c r="H12" s="2"/>
    </row>
    <row r="13" ht="30" customHeight="1" spans="1:8">
      <c r="A13" s="27" t="s">
        <v>18</v>
      </c>
      <c r="B13" s="28"/>
      <c r="C13" s="28"/>
      <c r="D13" s="28"/>
      <c r="E13" s="28"/>
      <c r="F13" s="28"/>
      <c r="G13" s="28"/>
      <c r="H13" s="29"/>
    </row>
    <row r="14" ht="30" customHeight="1" spans="1:8">
      <c r="A14" s="15" t="s">
        <v>19</v>
      </c>
      <c r="B14" s="5" t="s">
        <v>8</v>
      </c>
      <c r="C14" s="5" t="s">
        <v>20</v>
      </c>
      <c r="D14" s="5" t="s">
        <v>21</v>
      </c>
      <c r="E14" s="5" t="s">
        <v>11</v>
      </c>
      <c r="F14" s="5" t="s">
        <v>12</v>
      </c>
      <c r="G14" s="5" t="s">
        <v>22</v>
      </c>
      <c r="H14" s="30" t="s">
        <v>14</v>
      </c>
    </row>
    <row r="15" ht="30" customHeight="1" spans="1:8">
      <c r="A15" s="17"/>
      <c r="B15" s="31" t="s">
        <v>23</v>
      </c>
      <c r="C15" s="32">
        <f>D15+E15+F15+G15</f>
        <v>73000</v>
      </c>
      <c r="D15" s="33">
        <v>73000</v>
      </c>
      <c r="E15" s="32">
        <v>0</v>
      </c>
      <c r="F15" s="32">
        <v>0</v>
      </c>
      <c r="G15" s="33">
        <v>0</v>
      </c>
      <c r="H15" s="34" t="s">
        <v>16</v>
      </c>
    </row>
    <row r="16" ht="30" customHeight="1" spans="1:8">
      <c r="A16" s="17"/>
      <c r="B16" s="31" t="s">
        <v>24</v>
      </c>
      <c r="C16" s="32">
        <f t="shared" ref="C16:C26" si="0">D16+E16+F16+G16</f>
        <v>12280</v>
      </c>
      <c r="D16" s="33">
        <v>10000</v>
      </c>
      <c r="E16" s="32">
        <v>0</v>
      </c>
      <c r="F16" s="32">
        <v>0</v>
      </c>
      <c r="G16" s="33">
        <v>2280</v>
      </c>
      <c r="H16" s="34" t="s">
        <v>16</v>
      </c>
    </row>
    <row r="17" ht="30" customHeight="1" spans="1:8">
      <c r="A17" s="17"/>
      <c r="B17" s="31" t="s">
        <v>25</v>
      </c>
      <c r="C17" s="32">
        <f t="shared" si="0"/>
        <v>57272</v>
      </c>
      <c r="D17" s="33">
        <v>55000</v>
      </c>
      <c r="E17" s="32">
        <v>0</v>
      </c>
      <c r="F17" s="32">
        <v>0</v>
      </c>
      <c r="G17" s="33">
        <v>2272</v>
      </c>
      <c r="H17" s="34" t="s">
        <v>16</v>
      </c>
    </row>
    <row r="18" ht="30" customHeight="1" spans="1:8">
      <c r="A18" s="17"/>
      <c r="B18" s="31" t="s">
        <v>26</v>
      </c>
      <c r="C18" s="32">
        <f t="shared" si="0"/>
        <v>57272</v>
      </c>
      <c r="D18" s="33">
        <v>55000</v>
      </c>
      <c r="E18" s="32">
        <v>0</v>
      </c>
      <c r="F18" s="32">
        <v>0</v>
      </c>
      <c r="G18" s="33">
        <v>2272</v>
      </c>
      <c r="H18" s="34" t="s">
        <v>16</v>
      </c>
    </row>
    <row r="19" ht="30" customHeight="1" spans="1:8">
      <c r="A19" s="17"/>
      <c r="B19" s="31" t="s">
        <v>27</v>
      </c>
      <c r="C19" s="32">
        <f t="shared" si="0"/>
        <v>114708</v>
      </c>
      <c r="D19" s="33">
        <v>110000</v>
      </c>
      <c r="E19" s="32">
        <v>2436</v>
      </c>
      <c r="F19" s="32">
        <v>0</v>
      </c>
      <c r="G19" s="33">
        <v>2272</v>
      </c>
      <c r="H19" s="34" t="s">
        <v>16</v>
      </c>
    </row>
    <row r="20" ht="30" customHeight="1" spans="1:8">
      <c r="A20" s="17"/>
      <c r="B20" s="31" t="s">
        <v>28</v>
      </c>
      <c r="C20" s="32">
        <f t="shared" si="0"/>
        <v>17272</v>
      </c>
      <c r="D20" s="33">
        <v>15000</v>
      </c>
      <c r="E20" s="32">
        <v>0</v>
      </c>
      <c r="F20" s="32">
        <v>0</v>
      </c>
      <c r="G20" s="33">
        <v>2272</v>
      </c>
      <c r="H20" s="34" t="s">
        <v>16</v>
      </c>
    </row>
    <row r="21" ht="30" customHeight="1" spans="1:8">
      <c r="A21" s="17"/>
      <c r="B21" s="31" t="s">
        <v>29</v>
      </c>
      <c r="C21" s="32">
        <f t="shared" si="0"/>
        <v>92272</v>
      </c>
      <c r="D21" s="33">
        <v>90000</v>
      </c>
      <c r="E21" s="32">
        <v>0</v>
      </c>
      <c r="F21" s="32">
        <v>0</v>
      </c>
      <c r="G21" s="33">
        <v>2272</v>
      </c>
      <c r="H21" s="34" t="s">
        <v>16</v>
      </c>
    </row>
    <row r="22" ht="30" customHeight="1" spans="1:8">
      <c r="A22" s="17"/>
      <c r="B22" s="31" t="s">
        <v>30</v>
      </c>
      <c r="C22" s="32">
        <f t="shared" si="0"/>
        <v>57272</v>
      </c>
      <c r="D22" s="33">
        <v>55000</v>
      </c>
      <c r="E22" s="32">
        <v>0</v>
      </c>
      <c r="F22" s="32">
        <v>0</v>
      </c>
      <c r="G22" s="33">
        <v>2272</v>
      </c>
      <c r="H22" s="34" t="s">
        <v>16</v>
      </c>
    </row>
    <row r="23" ht="30" customHeight="1" spans="1:8">
      <c r="A23" s="17"/>
      <c r="B23" s="31" t="s">
        <v>15</v>
      </c>
      <c r="C23" s="32">
        <f t="shared" si="0"/>
        <v>52272</v>
      </c>
      <c r="D23" s="33">
        <v>50000</v>
      </c>
      <c r="E23" s="32">
        <v>0</v>
      </c>
      <c r="F23" s="32">
        <v>0</v>
      </c>
      <c r="G23" s="33">
        <v>2272</v>
      </c>
      <c r="H23" s="34" t="s">
        <v>16</v>
      </c>
    </row>
    <row r="24" ht="30" customHeight="1" spans="1:8">
      <c r="A24" s="17"/>
      <c r="B24" s="31" t="s">
        <v>31</v>
      </c>
      <c r="C24" s="32">
        <f t="shared" si="0"/>
        <v>37272</v>
      </c>
      <c r="D24" s="33">
        <v>35000</v>
      </c>
      <c r="E24" s="32">
        <v>0</v>
      </c>
      <c r="F24" s="32">
        <v>0</v>
      </c>
      <c r="G24" s="33">
        <v>2272</v>
      </c>
      <c r="H24" s="34" t="s">
        <v>16</v>
      </c>
    </row>
    <row r="25" ht="30" customHeight="1" spans="1:8">
      <c r="A25" s="17"/>
      <c r="B25" s="31" t="s">
        <v>32</v>
      </c>
      <c r="C25" s="32">
        <f t="shared" si="0"/>
        <v>27272</v>
      </c>
      <c r="D25" s="33">
        <v>25000</v>
      </c>
      <c r="E25" s="32">
        <v>0</v>
      </c>
      <c r="F25" s="32">
        <v>0</v>
      </c>
      <c r="G25" s="33">
        <v>2272</v>
      </c>
      <c r="H25" s="34" t="s">
        <v>16</v>
      </c>
    </row>
    <row r="26" ht="30" customHeight="1" spans="1:8">
      <c r="A26" s="35"/>
      <c r="B26" s="31" t="s">
        <v>33</v>
      </c>
      <c r="C26" s="32">
        <f t="shared" si="0"/>
        <v>142243.8</v>
      </c>
      <c r="D26" s="33">
        <v>125000</v>
      </c>
      <c r="E26" s="32">
        <v>14069.4</v>
      </c>
      <c r="F26" s="32">
        <v>902.4</v>
      </c>
      <c r="G26" s="33">
        <v>2272</v>
      </c>
      <c r="H26" s="34" t="s">
        <v>16</v>
      </c>
    </row>
    <row r="27" ht="30" customHeight="1" spans="1:8">
      <c r="A27" s="36" t="s">
        <v>17</v>
      </c>
      <c r="B27" s="37"/>
      <c r="C27" s="38">
        <f>SUM(C15:C26)</f>
        <v>740407.8</v>
      </c>
      <c r="D27" s="38">
        <f>SUM(D15:D26)</f>
        <v>698000</v>
      </c>
      <c r="E27" s="38">
        <f>SUM(E15:E26)</f>
        <v>16505.4</v>
      </c>
      <c r="F27" s="38">
        <f>SUM(F15:F26)</f>
        <v>902.4</v>
      </c>
      <c r="G27" s="38">
        <f>SUM(G15:G26)</f>
        <v>25000</v>
      </c>
      <c r="H27" s="26" t="s">
        <v>16</v>
      </c>
    </row>
    <row r="28" ht="30" customHeight="1" spans="1:8">
      <c r="A28" s="2"/>
      <c r="B28" s="2"/>
      <c r="C28" s="2"/>
      <c r="D28" s="2"/>
      <c r="E28" s="2"/>
      <c r="F28" s="2"/>
      <c r="G28" s="2"/>
      <c r="H28" s="2"/>
    </row>
    <row r="29" ht="30" customHeight="1" spans="1:8">
      <c r="A29" s="39" t="s">
        <v>34</v>
      </c>
      <c r="B29" s="40" t="s">
        <v>35</v>
      </c>
      <c r="C29" s="40" t="s">
        <v>36</v>
      </c>
      <c r="D29" s="40" t="s">
        <v>37</v>
      </c>
      <c r="E29" s="41" t="s">
        <v>38</v>
      </c>
      <c r="F29" s="2"/>
      <c r="G29" s="2"/>
      <c r="H29" s="2"/>
    </row>
    <row r="30" ht="30" customHeight="1" spans="1:8">
      <c r="A30" s="42" t="s">
        <v>39</v>
      </c>
      <c r="B30" s="43">
        <f>A4</f>
        <v>528514.69195</v>
      </c>
      <c r="C30" s="43">
        <f>D11</f>
        <v>570000</v>
      </c>
      <c r="D30" s="43">
        <f>D27</f>
        <v>698000</v>
      </c>
      <c r="E30" s="44">
        <f>B30+C30-D30</f>
        <v>400514.69195</v>
      </c>
      <c r="F30" s="2"/>
      <c r="G30" s="2"/>
      <c r="H30" s="2"/>
    </row>
    <row r="31" ht="30" customHeight="1" spans="1:8">
      <c r="A31" s="42" t="s">
        <v>40</v>
      </c>
      <c r="B31" s="43">
        <f>B4</f>
        <v>45588.68</v>
      </c>
      <c r="C31" s="43">
        <f>E11</f>
        <v>0</v>
      </c>
      <c r="D31" s="43">
        <f>E27</f>
        <v>16505.4</v>
      </c>
      <c r="E31" s="44">
        <f>B31+C31-D31</f>
        <v>29083.28</v>
      </c>
      <c r="F31" s="2"/>
      <c r="G31" s="2"/>
      <c r="H31" s="2"/>
    </row>
    <row r="32" ht="30" customHeight="1" spans="1:8">
      <c r="A32" s="42" t="s">
        <v>41</v>
      </c>
      <c r="B32" s="43">
        <f>C4</f>
        <v>10000</v>
      </c>
      <c r="C32" s="43">
        <f>F11</f>
        <v>0</v>
      </c>
      <c r="D32" s="43">
        <f>F27</f>
        <v>902.4</v>
      </c>
      <c r="E32" s="44">
        <f>B32+C32-D32</f>
        <v>9097.6</v>
      </c>
      <c r="F32" s="2"/>
      <c r="G32" s="2"/>
      <c r="H32" s="2"/>
    </row>
    <row r="33" ht="30" customHeight="1" spans="1:8">
      <c r="A33" s="42" t="s">
        <v>42</v>
      </c>
      <c r="B33" s="43">
        <f>D4</f>
        <v>24999.99805</v>
      </c>
      <c r="C33" s="43">
        <f>G11</f>
        <v>50000</v>
      </c>
      <c r="D33" s="43">
        <f>G27</f>
        <v>25000</v>
      </c>
      <c r="E33" s="44">
        <f>B33+C33-D33</f>
        <v>49999.99805</v>
      </c>
      <c r="F33" s="2"/>
      <c r="G33" s="2"/>
      <c r="H33" s="2"/>
    </row>
    <row r="34" ht="30" customHeight="1" spans="1:8">
      <c r="A34" s="45" t="s">
        <v>17</v>
      </c>
      <c r="B34" s="46">
        <f>SUM(B30:B33)</f>
        <v>609103.37</v>
      </c>
      <c r="C34" s="46">
        <f>SUM(C30:C33)</f>
        <v>620000</v>
      </c>
      <c r="D34" s="46">
        <f>SUM(D30:D33)</f>
        <v>740407.8</v>
      </c>
      <c r="E34" s="47">
        <f>SUM(E30:E33)</f>
        <v>488695.57</v>
      </c>
      <c r="F34" s="2"/>
      <c r="G34" s="2"/>
      <c r="H34" s="2"/>
    </row>
    <row r="35" ht="30" customHeight="1" spans="1:8">
      <c r="A35" s="2"/>
      <c r="B35" s="2"/>
      <c r="C35" s="2"/>
      <c r="D35" s="2"/>
      <c r="E35" s="2"/>
      <c r="F35" s="2"/>
      <c r="G35" s="2"/>
      <c r="H35" s="2"/>
    </row>
    <row r="36" ht="30" customHeight="1" spans="1:8">
      <c r="A36" s="48" t="s">
        <v>43</v>
      </c>
      <c r="B36" s="49"/>
      <c r="C36" s="49"/>
      <c r="D36" s="49"/>
      <c r="E36" s="50"/>
      <c r="F36" s="2"/>
      <c r="G36" s="2"/>
      <c r="H36" s="2"/>
    </row>
    <row r="37" spans="1:8">
      <c r="A37" s="2"/>
      <c r="B37" s="2"/>
      <c r="C37" s="2"/>
      <c r="D37" s="2"/>
      <c r="E37" s="2"/>
      <c r="F37" s="2"/>
      <c r="G37" s="2"/>
      <c r="H37" s="2"/>
    </row>
  </sheetData>
  <mergeCells count="16">
    <mergeCell ref="A2:D2"/>
    <mergeCell ref="A5:D5"/>
    <mergeCell ref="A7:H7"/>
    <mergeCell ref="A11:B11"/>
    <mergeCell ref="A13:H13"/>
    <mergeCell ref="A27:B27"/>
    <mergeCell ref="A36:E36"/>
    <mergeCell ref="A8:A10"/>
    <mergeCell ref="A14:A26"/>
    <mergeCell ref="B8:B9"/>
    <mergeCell ref="C8:C9"/>
    <mergeCell ref="D8:D9"/>
    <mergeCell ref="E8:E9"/>
    <mergeCell ref="F8:F9"/>
    <mergeCell ref="G8:G9"/>
    <mergeCell ref="H8:H9"/>
  </mergeCells>
  <printOptions horizontalCentered="1" verticalCentered="1"/>
  <pageMargins left="0.196527777777778" right="0.196527777777778" top="0.196527777777778" bottom="0.196527777777778" header="0" footer="0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钧泽</cp:lastModifiedBy>
  <dcterms:created xsi:type="dcterms:W3CDTF">2024-01-05T07:09:00Z</dcterms:created>
  <dcterms:modified xsi:type="dcterms:W3CDTF">2026-02-02T09:18:40Z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428D23FF99F54BA6B4923451A203BB44_13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